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7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<sst xmlns="http://schemas.openxmlformats.org/spreadsheetml/2006/main" count="873" uniqueCount="417">
  <si>
    <t>Place</t>
  </si>
  <si>
    <t>Number</t>
  </si>
  <si>
    <t>First</t>
  </si>
  <si>
    <t>Last</t>
  </si>
  <si>
    <t>Team</t>
  </si>
  <si>
    <t>City</t>
  </si>
  <si>
    <t>State</t>
  </si>
  <si>
    <t>Age</t>
  </si>
  <si>
    <t>Lic. Number</t>
  </si>
  <si>
    <t>Category</t>
  </si>
  <si>
    <t>TT Start Time</t>
  </si>
  <si>
    <t>TT Stop Watch Start Time</t>
  </si>
  <si>
    <t>TT Stop Watch End Time</t>
  </si>
  <si>
    <t>TT Elapsed</t>
  </si>
  <si>
    <t>MPH</t>
  </si>
  <si>
    <t>Stage 1 TT Place</t>
  </si>
  <si>
    <t>Stage 1 TT Points</t>
  </si>
  <si>
    <t>Curtis</t>
  </si>
  <si>
    <t>White</t>
  </si>
  <si>
    <t>CBRC/Capital Bicycle Racing Club</t>
  </si>
  <si>
    <t>Delanson</t>
  </si>
  <si>
    <t>NY</t>
  </si>
  <si>
    <t>PENDING</t>
  </si>
  <si>
    <t>Men 10-12</t>
  </si>
  <si>
    <t>Anthony</t>
  </si>
  <si>
    <t>Skorochod</t>
  </si>
  <si>
    <t>Team Vortex</t>
  </si>
  <si>
    <t>Wind Gap</t>
  </si>
  <si>
    <t>PA</t>
  </si>
  <si>
    <t>Tommy</t>
  </si>
  <si>
    <t>Goguen</t>
  </si>
  <si>
    <t>Union Velo</t>
  </si>
  <si>
    <t>Hopedale</t>
  </si>
  <si>
    <t>MA</t>
  </si>
  <si>
    <t>Christopher</t>
  </si>
  <si>
    <t>Baranoski</t>
  </si>
  <si>
    <t>East Coast Velo</t>
  </si>
  <si>
    <t>Perkasie</t>
  </si>
  <si>
    <t>Ian</t>
  </si>
  <si>
    <t>Nabors</t>
  </si>
  <si>
    <t>ProHealth Racing</t>
  </si>
  <si>
    <t>Raleigh</t>
  </si>
  <si>
    <t>NC</t>
  </si>
  <si>
    <t>Peter</t>
  </si>
  <si>
    <t>Trevor</t>
  </si>
  <si>
    <t>Kahl</t>
  </si>
  <si>
    <t>Liberty Cycle</t>
  </si>
  <si>
    <t>West Milford</t>
  </si>
  <si>
    <t>NJ</t>
  </si>
  <si>
    <t>Streigel</t>
  </si>
  <si>
    <t>ONE DAY</t>
  </si>
  <si>
    <t>Juan O</t>
  </si>
  <si>
    <t>Pimentel</t>
  </si>
  <si>
    <t>Cuevas/ACT</t>
  </si>
  <si>
    <t>Maywood</t>
  </si>
  <si>
    <t>Cole</t>
  </si>
  <si>
    <t>Malin</t>
  </si>
  <si>
    <t>Exton</t>
  </si>
  <si>
    <t>Aaron</t>
  </si>
  <si>
    <t>House</t>
  </si>
  <si>
    <t>Housatonic Wheel Club</t>
  </si>
  <si>
    <t>Gt.barrington</t>
  </si>
  <si>
    <t>Justin</t>
  </si>
  <si>
    <t>Mauch</t>
  </si>
  <si>
    <t>NCVC/Inova Health System</t>
  </si>
  <si>
    <t>Sterling</t>
  </si>
  <si>
    <t>VA</t>
  </si>
  <si>
    <t>Noah</t>
  </si>
  <si>
    <t>Granigan</t>
  </si>
  <si>
    <t>Somerset Wheelmen</t>
  </si>
  <si>
    <t>Cape May Court House</t>
  </si>
  <si>
    <t>Josh</t>
  </si>
  <si>
    <t>Kozlowski</t>
  </si>
  <si>
    <t>Colavita Racing Red</t>
  </si>
  <si>
    <t>Bridgewater</t>
  </si>
  <si>
    <t>Brian</t>
  </si>
  <si>
    <t>Suto</t>
  </si>
  <si>
    <t>Unattached</t>
  </si>
  <si>
    <t>Oxford</t>
  </si>
  <si>
    <t>CT</t>
  </si>
  <si>
    <t>Avery</t>
  </si>
  <si>
    <t>Wilson</t>
  </si>
  <si>
    <t>Arlington</t>
  </si>
  <si>
    <t>Spencer</t>
  </si>
  <si>
    <t>Campbell</t>
  </si>
  <si>
    <t>Team Beacon</t>
  </si>
  <si>
    <t>Northfield</t>
  </si>
  <si>
    <t>Dag</t>
  </si>
  <si>
    <t>Anderson</t>
  </si>
  <si>
    <t>Zachary</t>
  </si>
  <si>
    <t>Buchanan</t>
  </si>
  <si>
    <t>Green Creek</t>
  </si>
  <si>
    <t>Teddy</t>
  </si>
  <si>
    <t>Ryan</t>
  </si>
  <si>
    <t>Donahue</t>
  </si>
  <si>
    <t>CSE/CSS/Wendy's</t>
  </si>
  <si>
    <t>Wall</t>
  </si>
  <si>
    <t>Matthew</t>
  </si>
  <si>
    <t>Koelbl</t>
  </si>
  <si>
    <t>Warrenton Cycling Race Team</t>
  </si>
  <si>
    <t>Fairfax Station</t>
  </si>
  <si>
    <t>Men 13-14</t>
  </si>
  <si>
    <t>Morgan</t>
  </si>
  <si>
    <t>Gerlak</t>
  </si>
  <si>
    <t>C3/ADG/Joe's</t>
  </si>
  <si>
    <t>Baltimore</t>
  </si>
  <si>
    <t>MD</t>
  </si>
  <si>
    <t>Anders</t>
  </si>
  <si>
    <t>Newbury</t>
  </si>
  <si>
    <t>Fairfield</t>
  </si>
  <si>
    <t>VT</t>
  </si>
  <si>
    <t>Clune</t>
  </si>
  <si>
    <t>Allentown</t>
  </si>
  <si>
    <t>Nick</t>
  </si>
  <si>
    <t>Roeder</t>
  </si>
  <si>
    <t>Bike Line/LWA</t>
  </si>
  <si>
    <t>Orefield</t>
  </si>
  <si>
    <t>Joshua</t>
  </si>
  <si>
    <t>Lehmann</t>
  </si>
  <si>
    <t>NorEast Cycling</t>
  </si>
  <si>
    <t>Weare</t>
  </si>
  <si>
    <t>NH</t>
  </si>
  <si>
    <t>Stabley</t>
  </si>
  <si>
    <t>Susquehanna Valley Velo Club</t>
  </si>
  <si>
    <t>Jersey Shore</t>
  </si>
  <si>
    <t>Cam</t>
  </si>
  <si>
    <t>Mancuso</t>
  </si>
  <si>
    <t>Skylands Cycling</t>
  </si>
  <si>
    <t>Highland Lakes</t>
  </si>
  <si>
    <t>Matt</t>
  </si>
  <si>
    <t>Spinks</t>
  </si>
  <si>
    <t>Layton</t>
  </si>
  <si>
    <t>Dan</t>
  </si>
  <si>
    <t>Blauvelt</t>
  </si>
  <si>
    <t>Flemington</t>
  </si>
  <si>
    <t>Tyler</t>
  </si>
  <si>
    <t>Malay</t>
  </si>
  <si>
    <t>Bike Line/ LWA</t>
  </si>
  <si>
    <t>New Tripoli</t>
  </si>
  <si>
    <t>Paul</t>
  </si>
  <si>
    <t>Lynch</t>
  </si>
  <si>
    <t>Mystic Velo Club</t>
  </si>
  <si>
    <t>Colchester</t>
  </si>
  <si>
    <t>Ziolkowski</t>
  </si>
  <si>
    <t>Fanwood</t>
  </si>
  <si>
    <t>Ross</t>
  </si>
  <si>
    <t>Gordon</t>
  </si>
  <si>
    <t>Galloway</t>
  </si>
  <si>
    <t>Max</t>
  </si>
  <si>
    <t>Kaplan</t>
  </si>
  <si>
    <t>Colavita Racing Green</t>
  </si>
  <si>
    <t>Randolph</t>
  </si>
  <si>
    <t>Alan</t>
  </si>
  <si>
    <t>Karp</t>
  </si>
  <si>
    <t>Sparks</t>
  </si>
  <si>
    <t>Mcardle</t>
  </si>
  <si>
    <t>Margate City</t>
  </si>
  <si>
    <t>Jacob</t>
  </si>
  <si>
    <t>Stephen</t>
  </si>
  <si>
    <t>Men 15-16</t>
  </si>
  <si>
    <t>Ricky</t>
  </si>
  <si>
    <t>Sousa</t>
  </si>
  <si>
    <t>RMS FitTech Racing</t>
  </si>
  <si>
    <t>Bermuda</t>
  </si>
  <si>
    <t>UNK</t>
  </si>
  <si>
    <t>Filip</t>
  </si>
  <si>
    <t>Capala</t>
  </si>
  <si>
    <t>Brooklyn</t>
  </si>
  <si>
    <t>Gavin</t>
  </si>
  <si>
    <t>Mannion</t>
  </si>
  <si>
    <t>CCB/Volkswagen</t>
  </si>
  <si>
    <t>Dedham</t>
  </si>
  <si>
    <t>Thornton</t>
  </si>
  <si>
    <t>Surry</t>
  </si>
  <si>
    <t>Lewis</t>
  </si>
  <si>
    <t>Almonte</t>
  </si>
  <si>
    <t>CRCA/Junior Development</t>
  </si>
  <si>
    <t>New York City</t>
  </si>
  <si>
    <t>Nathan</t>
  </si>
  <si>
    <t>Larson</t>
  </si>
  <si>
    <t>Countryside Cycling/PICC</t>
  </si>
  <si>
    <t>Erie</t>
  </si>
  <si>
    <t>Graham</t>
  </si>
  <si>
    <t>Coy</t>
  </si>
  <si>
    <t>Tri-State Velo</t>
  </si>
  <si>
    <t>Elverson</t>
  </si>
  <si>
    <t>Zac</t>
  </si>
  <si>
    <t>Felpel</t>
  </si>
  <si>
    <t>Red Rose Rockets</t>
  </si>
  <si>
    <t>Willow Street</t>
  </si>
  <si>
    <t>Storm</t>
  </si>
  <si>
    <t>White Plains</t>
  </si>
  <si>
    <t>Connor</t>
  </si>
  <si>
    <t>Sallee</t>
  </si>
  <si>
    <t>Pawling Cycle and Sport</t>
  </si>
  <si>
    <t>Sherman</t>
  </si>
  <si>
    <t>Nikolai</t>
  </si>
  <si>
    <t>Masluk</t>
  </si>
  <si>
    <t>3D Racing/Tom's Atlantic Cyclery</t>
  </si>
  <si>
    <t>Middletown</t>
  </si>
  <si>
    <t>Muto</t>
  </si>
  <si>
    <t>Fogelsville</t>
  </si>
  <si>
    <t>Patrick</t>
  </si>
  <si>
    <t>Bradley</t>
  </si>
  <si>
    <t>Richwood</t>
  </si>
  <si>
    <t>Kyle</t>
  </si>
  <si>
    <t>Foley</t>
  </si>
  <si>
    <t>Wallingford</t>
  </si>
  <si>
    <t>Chris</t>
  </si>
  <si>
    <t>Stern</t>
  </si>
  <si>
    <t>W. Milford</t>
  </si>
  <si>
    <t>Lanell</t>
  </si>
  <si>
    <t>Rockmore</t>
  </si>
  <si>
    <t>Bethlehem</t>
  </si>
  <si>
    <t>Lang</t>
  </si>
  <si>
    <t>Kevin</t>
  </si>
  <si>
    <t>Gottlieb</t>
  </si>
  <si>
    <t>Squadra Coppi</t>
  </si>
  <si>
    <t>Alexandria</t>
  </si>
  <si>
    <t>Lambertson</t>
  </si>
  <si>
    <t>Southern Maine Cycling Club</t>
  </si>
  <si>
    <t>Waterboro</t>
  </si>
  <si>
    <t>ME</t>
  </si>
  <si>
    <t>Zane</t>
  </si>
  <si>
    <t>Dordai</t>
  </si>
  <si>
    <t>Maplewood</t>
  </si>
  <si>
    <t>Rodgers</t>
  </si>
  <si>
    <t>Lawrenceville</t>
  </si>
  <si>
    <t>Nicholas</t>
  </si>
  <si>
    <t>Ducharme-barth</t>
  </si>
  <si>
    <t>Bikeworks/Swansea Velo</t>
  </si>
  <si>
    <t>Fredericksburg</t>
  </si>
  <si>
    <t>Michael</t>
  </si>
  <si>
    <t>Roach</t>
  </si>
  <si>
    <t>Macungie</t>
  </si>
  <si>
    <t>Andy</t>
  </si>
  <si>
    <t>Gallagher</t>
  </si>
  <si>
    <t>Newfoundland</t>
  </si>
  <si>
    <t>Manny</t>
  </si>
  <si>
    <t>Jeremy</t>
  </si>
  <si>
    <t>Shirock</t>
  </si>
  <si>
    <t>South Mountain Cycles</t>
  </si>
  <si>
    <t>Emmaus</t>
  </si>
  <si>
    <t>Erik</t>
  </si>
  <si>
    <t>Kristiansen</t>
  </si>
  <si>
    <t>Sussex</t>
  </si>
  <si>
    <t>Tvedt</t>
  </si>
  <si>
    <t>Gargiulo</t>
  </si>
  <si>
    <t>Summit</t>
  </si>
  <si>
    <t>Sam</t>
  </si>
  <si>
    <t>Uthgenannt</t>
  </si>
  <si>
    <t>Ringoes</t>
  </si>
  <si>
    <t>Antoine</t>
  </si>
  <si>
    <t>Fortin</t>
  </si>
  <si>
    <t>Equipe Volkswagen-Trek</t>
  </si>
  <si>
    <t>Ste-julie</t>
  </si>
  <si>
    <t>PQ</t>
  </si>
  <si>
    <t>Soboti</t>
  </si>
  <si>
    <t>West Long Branch</t>
  </si>
  <si>
    <t>Harry</t>
  </si>
  <si>
    <t>Chen</t>
  </si>
  <si>
    <t>East Brunswick</t>
  </si>
  <si>
    <t>James</t>
  </si>
  <si>
    <t>Gaudaen</t>
  </si>
  <si>
    <t>Epes</t>
  </si>
  <si>
    <t>Harris</t>
  </si>
  <si>
    <t>Steven</t>
  </si>
  <si>
    <t>Novio</t>
  </si>
  <si>
    <t>Plainsboro</t>
  </si>
  <si>
    <t>Andrew</t>
  </si>
  <si>
    <t>Guardado</t>
  </si>
  <si>
    <t>NCVC Inova Health Systems</t>
  </si>
  <si>
    <t>Washington</t>
  </si>
  <si>
    <t>DC</t>
  </si>
  <si>
    <t>Nathaniel</t>
  </si>
  <si>
    <t>Palus</t>
  </si>
  <si>
    <t>Hamilton</t>
  </si>
  <si>
    <t>Owen</t>
  </si>
  <si>
    <t>Mathews</t>
  </si>
  <si>
    <t>Eric</t>
  </si>
  <si>
    <t>Schildge</t>
  </si>
  <si>
    <t>Rumson</t>
  </si>
  <si>
    <t>Men 17-18</t>
  </si>
  <si>
    <t>Alistair</t>
  </si>
  <si>
    <t>Ratcliffe</t>
  </si>
  <si>
    <t>Northeast Regional Team</t>
  </si>
  <si>
    <t>Newtown</t>
  </si>
  <si>
    <t>Carter</t>
  </si>
  <si>
    <t>Jones</t>
  </si>
  <si>
    <t>Zack</t>
  </si>
  <si>
    <t>Allison</t>
  </si>
  <si>
    <t>Stéphane</t>
  </si>
  <si>
    <t>Cossette</t>
  </si>
  <si>
    <t>Chicoutimi</t>
  </si>
  <si>
    <t>Guillaume</t>
  </si>
  <si>
    <t>Blais Dufour</t>
  </si>
  <si>
    <t>Équipe Volkswagen-Trek</t>
  </si>
  <si>
    <t>Québec</t>
  </si>
  <si>
    <t>Harrison</t>
  </si>
  <si>
    <t>Harb</t>
  </si>
  <si>
    <t>Contoocook</t>
  </si>
  <si>
    <t>Winsor</t>
  </si>
  <si>
    <t>Team Snow Valley</t>
  </si>
  <si>
    <t>Round Hill</t>
  </si>
  <si>
    <t>Robert</t>
  </si>
  <si>
    <t>Schmidt</t>
  </si>
  <si>
    <t>Northeast Regional team</t>
  </si>
  <si>
    <t>Athens</t>
  </si>
  <si>
    <t>Colton</t>
  </si>
  <si>
    <t>Valentine</t>
  </si>
  <si>
    <t>Philadelphia</t>
  </si>
  <si>
    <t>Gregory</t>
  </si>
  <si>
    <t>Battista</t>
  </si>
  <si>
    <t>Atlantic Bicycle Club</t>
  </si>
  <si>
    <t>Toms River</t>
  </si>
  <si>
    <t>Sean</t>
  </si>
  <si>
    <t>Melcher</t>
  </si>
  <si>
    <t>CJCT/Northeastern Hardware</t>
  </si>
  <si>
    <t>Basking Ridge</t>
  </si>
  <si>
    <t>Evan</t>
  </si>
  <si>
    <t>Daney</t>
  </si>
  <si>
    <t>Coatesville</t>
  </si>
  <si>
    <t>Marc</t>
  </si>
  <si>
    <t>Allard</t>
  </si>
  <si>
    <t>Equipe Volkswagen Trek</t>
  </si>
  <si>
    <t>Barlow</t>
  </si>
  <si>
    <t>Lyme</t>
  </si>
  <si>
    <t>Jeff</t>
  </si>
  <si>
    <t>Johnson</t>
  </si>
  <si>
    <t>Howell</t>
  </si>
  <si>
    <t>Daniel</t>
  </si>
  <si>
    <t>Sullivan</t>
  </si>
  <si>
    <t>Bikery/Shebell&amp;Shebell</t>
  </si>
  <si>
    <t>Bloomfield</t>
  </si>
  <si>
    <t>Salute</t>
  </si>
  <si>
    <t>Zionsville</t>
  </si>
  <si>
    <t>Zappala</t>
  </si>
  <si>
    <t>Annandale</t>
  </si>
  <si>
    <t>Pascal</t>
  </si>
  <si>
    <t>Capti</t>
  </si>
  <si>
    <t>Will</t>
  </si>
  <si>
    <t>Cox</t>
  </si>
  <si>
    <t>Mark</t>
  </si>
  <si>
    <t>Saunders</t>
  </si>
  <si>
    <t>Richmond</t>
  </si>
  <si>
    <t>Barry</t>
  </si>
  <si>
    <t>Miller</t>
  </si>
  <si>
    <t>ACT</t>
  </si>
  <si>
    <t>Larchmont</t>
  </si>
  <si>
    <t>Men 17-19</t>
  </si>
  <si>
    <t>Thomas</t>
  </si>
  <si>
    <t>Burdick</t>
  </si>
  <si>
    <t>Russell</t>
  </si>
  <si>
    <t>Brown</t>
  </si>
  <si>
    <t>Artemis</t>
  </si>
  <si>
    <t>Gaithersburg</t>
  </si>
  <si>
    <t>Chiselko</t>
  </si>
  <si>
    <t>Warren</t>
  </si>
  <si>
    <t>Liam</t>
  </si>
  <si>
    <t>Wallace</t>
  </si>
  <si>
    <t>Flint Hill</t>
  </si>
  <si>
    <t>Null</t>
  </si>
  <si>
    <t>Logiudice</t>
  </si>
  <si>
    <t>Augusta</t>
  </si>
  <si>
    <t>Kleiber</t>
  </si>
  <si>
    <t>Far Hills</t>
  </si>
  <si>
    <t>Jamie</t>
  </si>
  <si>
    <t>Emerson</t>
  </si>
  <si>
    <t>Landgrove</t>
  </si>
  <si>
    <t>Javier</t>
  </si>
  <si>
    <t>Nino</t>
  </si>
  <si>
    <t>Cranford</t>
  </si>
  <si>
    <t>Ed</t>
  </si>
  <si>
    <t>Zalenski</t>
  </si>
  <si>
    <t>Mohrsville</t>
  </si>
  <si>
    <t>Toledo</t>
  </si>
  <si>
    <t>Long Valley</t>
  </si>
  <si>
    <t>Jim</t>
  </si>
  <si>
    <t>Bethesda</t>
  </si>
  <si>
    <t>Strawn</t>
  </si>
  <si>
    <t>Kaitlyn</t>
  </si>
  <si>
    <t>Lawrence</t>
  </si>
  <si>
    <t>Women 10-12</t>
  </si>
  <si>
    <t>Jenny</t>
  </si>
  <si>
    <t>Brunswick</t>
  </si>
  <si>
    <t>Eryn</t>
  </si>
  <si>
    <t>Dodd</t>
  </si>
  <si>
    <t>Schwencksville</t>
  </si>
  <si>
    <t>Women 13-14</t>
  </si>
  <si>
    <t>Samantha</t>
  </si>
  <si>
    <t>Women 15-16</t>
  </si>
  <si>
    <t>Nina</t>
  </si>
  <si>
    <t>Santiago</t>
  </si>
  <si>
    <t>Dover</t>
  </si>
  <si>
    <t>Kate</t>
  </si>
  <si>
    <t>Potylycki</t>
  </si>
  <si>
    <t>Elspeth</t>
  </si>
  <si>
    <t>Huyett</t>
  </si>
  <si>
    <t>Alburtis</t>
  </si>
  <si>
    <t>Mary</t>
  </si>
  <si>
    <t>Costelloe</t>
  </si>
  <si>
    <t>Jillian</t>
  </si>
  <si>
    <t>Duncan</t>
  </si>
  <si>
    <t>Fair Haven</t>
  </si>
  <si>
    <t>Women 17-18</t>
  </si>
  <si>
    <t>Erin</t>
  </si>
  <si>
    <t>Brasch</t>
  </si>
  <si>
    <t>2006 Can Am U19 Challenge Results Stage 2</t>
  </si>
  <si>
    <t>M10-12</t>
  </si>
  <si>
    <t>M13-14</t>
  </si>
  <si>
    <t>M15-16</t>
  </si>
  <si>
    <t>M17-18</t>
  </si>
  <si>
    <t>W10-12</t>
  </si>
  <si>
    <t>W13-14</t>
  </si>
  <si>
    <t>W15-16</t>
  </si>
  <si>
    <t>W17-18</t>
  </si>
  <si>
    <t>Sunrise Mountain Time Trial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</si>
</sst>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textRotation="60"/>
    </xf>
    <xf numFmtId="0" fontId="1" fillId="0" borderId="1" xfId="0" applyFont="1" applyBorder="1" applyAlignment="1" applyProtection="1">
      <alignment textRotation="60"/>
      <protection/>
    </xf>
    <xf numFmtId="0" fontId="1" fillId="0" borderId="1" xfId="0" applyFont="1" applyBorder="1" applyAlignment="1" applyProtection="1">
      <alignment textRotation="60" wrapText="1"/>
      <protection/>
    </xf>
    <xf numFmtId="0" fontId="1" fillId="0" borderId="1" xfId="0" applyFont="1" applyBorder="1" applyAlignment="1">
      <alignment textRotation="60" wrapText="1"/>
    </xf>
    <xf numFmtId="0" fontId="1" fillId="0" borderId="1" xfId="0" applyFont="1" applyBorder="1" applyAlignment="1" applyProtection="1">
      <alignment horizontal="center" textRotation="60"/>
      <protection locked="0"/>
    </xf>
    <xf numFmtId="0" fontId="1" fillId="0" borderId="2" xfId="0" applyFont="1" applyBorder="1" applyAlignment="1">
      <alignment horizontal="center" textRotation="60"/>
    </xf>
    <xf numFmtId="0" fontId="2" fillId="0" borderId="1" xfId="0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20" fontId="2" fillId="0" borderId="1" xfId="0" applyNumberFormat="1" applyFont="1" applyBorder="1" applyAlignment="1" applyProtection="1">
      <alignment/>
      <protection locked="0"/>
    </xf>
    <xf numFmtId="21" fontId="2" fillId="0" borderId="1" xfId="0" applyNumberFormat="1" applyFont="1" applyBorder="1" applyAlignment="1" applyProtection="1">
      <alignment/>
      <protection/>
    </xf>
    <xf numFmtId="47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21" fontId="2" fillId="0" borderId="1" xfId="0" applyNumberFormat="1" applyFont="1" applyBorder="1" applyAlignment="1" applyProtection="1">
      <alignment/>
      <protection locked="0"/>
    </xf>
    <xf numFmtId="21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workbookViewId="0" topLeftCell="A1">
      <selection activeCell="A2" sqref="A2"/>
    </sheetView>
  </sheetViews>
  <sheetFormatPr defaultColWidth="8.88671875" defaultRowHeight="15"/>
  <cols>
    <col min="1" max="1" width="3.6640625" style="0" customWidth="1"/>
    <col min="2" max="2" width="3.77734375" style="0" customWidth="1"/>
    <col min="4" max="4" width="10.5546875" style="0" customWidth="1"/>
    <col min="7" max="7" width="4.10546875" style="0" customWidth="1"/>
    <col min="8" max="8" width="3.21484375" style="0" customWidth="1"/>
    <col min="9" max="9" width="6.99609375" style="0" customWidth="1"/>
    <col min="11" max="11" width="4.21484375" style="0" hidden="1" customWidth="1"/>
    <col min="12" max="12" width="6.21484375" style="0" hidden="1" customWidth="1"/>
    <col min="13" max="13" width="0" style="0" hidden="1" customWidth="1"/>
    <col min="14" max="14" width="7.10546875" style="0" customWidth="1"/>
    <col min="15" max="15" width="0" style="0" hidden="1" customWidth="1"/>
    <col min="16" max="16" width="5.4453125" style="0" customWidth="1"/>
    <col min="17" max="17" width="5.10546875" style="0" customWidth="1"/>
  </cols>
  <sheetData>
    <row r="1" ht="15.75">
      <c r="A1" s="19" t="s">
        <v>407</v>
      </c>
    </row>
    <row r="2" ht="15.75">
      <c r="A2" s="19" t="s">
        <v>416</v>
      </c>
    </row>
    <row r="4" ht="15.75">
      <c r="A4" s="19" t="s">
        <v>408</v>
      </c>
    </row>
    <row r="5" spans="1:17" ht="82.5">
      <c r="A5" s="1" t="s">
        <v>0</v>
      </c>
      <c r="B5" s="1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3" t="s">
        <v>10</v>
      </c>
      <c r="L5" s="4" t="s">
        <v>11</v>
      </c>
      <c r="M5" s="5" t="s">
        <v>12</v>
      </c>
      <c r="N5" s="3" t="s">
        <v>13</v>
      </c>
      <c r="O5" s="3" t="s">
        <v>14</v>
      </c>
      <c r="P5" s="6" t="s">
        <v>15</v>
      </c>
      <c r="Q5" s="7" t="s">
        <v>16</v>
      </c>
    </row>
    <row r="6" spans="1:17" ht="15">
      <c r="A6" s="8">
        <v>1</v>
      </c>
      <c r="B6" s="9">
        <v>129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>
        <v>11</v>
      </c>
      <c r="I6" s="9" t="s">
        <v>22</v>
      </c>
      <c r="J6" s="9" t="s">
        <v>23</v>
      </c>
      <c r="K6" s="10">
        <v>0.464583333333326</v>
      </c>
      <c r="L6" s="11">
        <v>0.0999999999999999</v>
      </c>
      <c r="M6" s="12">
        <v>0.11243055555555555</v>
      </c>
      <c r="N6" s="11">
        <f aca="true" t="shared" si="0" ref="N6:N26">IF(M6&gt;0,(M6-L6)," ")</f>
        <v>0.012430555555555653</v>
      </c>
      <c r="O6" s="13">
        <f aca="true" t="shared" si="1" ref="O6:O26">IF(M6&gt;0,$P$6/(N6*24),"")</f>
        <v>3.3519553072625436</v>
      </c>
      <c r="P6" s="14">
        <v>1</v>
      </c>
      <c r="Q6" s="15">
        <f aca="true" t="shared" si="2" ref="Q6:Q26">IF(P6="DNF",0,IF(AND(P6&lt;3,P6&gt;0),((-3*P6+28)),IF(AND(P6&gt;2,P6&lt;11),(-2*P6+26),IF(AND(P6&gt;10,P6&lt;16),(-P6+16),IF(P6&gt;15,0,IF(P6="",))))))</f>
        <v>25</v>
      </c>
    </row>
    <row r="7" spans="1:17" ht="15">
      <c r="A7" s="8">
        <v>2</v>
      </c>
      <c r="B7" s="9">
        <v>113</v>
      </c>
      <c r="C7" s="9" t="s">
        <v>29</v>
      </c>
      <c r="D7" s="9" t="s">
        <v>30</v>
      </c>
      <c r="E7" s="9" t="s">
        <v>31</v>
      </c>
      <c r="F7" s="9" t="s">
        <v>32</v>
      </c>
      <c r="G7" s="9" t="s">
        <v>33</v>
      </c>
      <c r="H7" s="9">
        <v>12</v>
      </c>
      <c r="I7" s="9">
        <v>219424</v>
      </c>
      <c r="J7" s="9" t="s">
        <v>23</v>
      </c>
      <c r="K7" s="10">
        <v>0.453472222222216</v>
      </c>
      <c r="L7" s="11">
        <v>0.0888888888888888</v>
      </c>
      <c r="M7" s="12">
        <v>0.10287708333333334</v>
      </c>
      <c r="N7" s="11">
        <f t="shared" si="0"/>
        <v>0.013988194444444546</v>
      </c>
      <c r="O7" s="13">
        <f t="shared" si="1"/>
        <v>2.9787022787072215</v>
      </c>
      <c r="P7" s="14">
        <v>2</v>
      </c>
      <c r="Q7" s="15">
        <f t="shared" si="2"/>
        <v>22</v>
      </c>
    </row>
    <row r="8" spans="1:17" ht="15">
      <c r="A8" s="8">
        <v>3</v>
      </c>
      <c r="B8" s="9">
        <v>124</v>
      </c>
      <c r="C8" s="9" t="s">
        <v>24</v>
      </c>
      <c r="D8" s="9" t="s">
        <v>25</v>
      </c>
      <c r="E8" s="9" t="s">
        <v>26</v>
      </c>
      <c r="F8" s="9" t="s">
        <v>27</v>
      </c>
      <c r="G8" s="9" t="s">
        <v>28</v>
      </c>
      <c r="H8" s="9"/>
      <c r="I8" s="9">
        <v>213999</v>
      </c>
      <c r="J8" s="9" t="s">
        <v>23</v>
      </c>
      <c r="K8" s="10">
        <v>0.461111111111104</v>
      </c>
      <c r="L8" s="11">
        <v>0.0965277777777777</v>
      </c>
      <c r="M8" s="12">
        <v>0.11052615740740741</v>
      </c>
      <c r="N8" s="11">
        <f t="shared" si="0"/>
        <v>0.013998379629629715</v>
      </c>
      <c r="O8" s="13">
        <f t="shared" si="1"/>
        <v>2.97653498255418</v>
      </c>
      <c r="P8" s="14">
        <v>3</v>
      </c>
      <c r="Q8" s="15">
        <f t="shared" si="2"/>
        <v>20</v>
      </c>
    </row>
    <row r="9" spans="1:17" ht="15">
      <c r="A9" s="8">
        <v>4</v>
      </c>
      <c r="B9" s="9">
        <v>112</v>
      </c>
      <c r="C9" s="9" t="s">
        <v>43</v>
      </c>
      <c r="D9" s="9" t="s">
        <v>30</v>
      </c>
      <c r="E9" s="9" t="s">
        <v>31</v>
      </c>
      <c r="F9" s="9" t="s">
        <v>32</v>
      </c>
      <c r="G9" s="9" t="s">
        <v>33</v>
      </c>
      <c r="H9" s="9">
        <v>10</v>
      </c>
      <c r="I9" s="9">
        <v>234564</v>
      </c>
      <c r="J9" s="9" t="s">
        <v>23</v>
      </c>
      <c r="K9" s="10">
        <v>0.452777777777771</v>
      </c>
      <c r="L9" s="11">
        <v>0.0881944444444444</v>
      </c>
      <c r="M9" s="12">
        <v>0.10227476851851852</v>
      </c>
      <c r="N9" s="11">
        <f t="shared" si="0"/>
        <v>0.014080324074074127</v>
      </c>
      <c r="O9" s="13">
        <f t="shared" si="1"/>
        <v>2.9592121919542196</v>
      </c>
      <c r="P9" s="14">
        <v>4</v>
      </c>
      <c r="Q9" s="15">
        <f t="shared" si="2"/>
        <v>18</v>
      </c>
    </row>
    <row r="10" spans="1:17" ht="15">
      <c r="A10" s="8">
        <v>5</v>
      </c>
      <c r="B10" s="9">
        <v>115</v>
      </c>
      <c r="C10" s="9" t="s">
        <v>58</v>
      </c>
      <c r="D10" s="9" t="s">
        <v>59</v>
      </c>
      <c r="E10" s="9" t="s">
        <v>60</v>
      </c>
      <c r="F10" s="9" t="s">
        <v>61</v>
      </c>
      <c r="G10" s="9" t="s">
        <v>33</v>
      </c>
      <c r="H10" s="9">
        <v>12</v>
      </c>
      <c r="I10" s="9">
        <v>229608</v>
      </c>
      <c r="J10" s="9" t="s">
        <v>23</v>
      </c>
      <c r="K10" s="10">
        <v>0.454861111111105</v>
      </c>
      <c r="L10" s="11">
        <v>0.0902777777777777</v>
      </c>
      <c r="M10" s="12">
        <v>0.10482233796296296</v>
      </c>
      <c r="N10" s="11">
        <f t="shared" si="0"/>
        <v>0.014544560185185254</v>
      </c>
      <c r="O10" s="13">
        <f t="shared" si="1"/>
        <v>2.864759479568681</v>
      </c>
      <c r="P10" s="14">
        <v>5</v>
      </c>
      <c r="Q10" s="15">
        <f t="shared" si="2"/>
        <v>16</v>
      </c>
    </row>
    <row r="11" spans="1:17" ht="15">
      <c r="A11" s="8">
        <v>6</v>
      </c>
      <c r="B11" s="9">
        <v>107</v>
      </c>
      <c r="C11" s="9" t="s">
        <v>34</v>
      </c>
      <c r="D11" s="9" t="s">
        <v>35</v>
      </c>
      <c r="E11" s="9" t="s">
        <v>36</v>
      </c>
      <c r="F11" s="9" t="s">
        <v>37</v>
      </c>
      <c r="G11" s="9" t="s">
        <v>28</v>
      </c>
      <c r="H11" s="9">
        <v>11</v>
      </c>
      <c r="I11" s="9">
        <v>230465</v>
      </c>
      <c r="J11" s="9" t="s">
        <v>23</v>
      </c>
      <c r="K11" s="10">
        <v>0.44930555555555</v>
      </c>
      <c r="L11" s="11">
        <v>0.0847222222222221</v>
      </c>
      <c r="M11" s="12">
        <v>0.09935185185185186</v>
      </c>
      <c r="N11" s="11">
        <f t="shared" si="0"/>
        <v>0.014629629629629756</v>
      </c>
      <c r="O11" s="13">
        <f t="shared" si="1"/>
        <v>2.84810126582276</v>
      </c>
      <c r="P11" s="14">
        <v>6</v>
      </c>
      <c r="Q11" s="15">
        <f t="shared" si="2"/>
        <v>14</v>
      </c>
    </row>
    <row r="12" spans="1:17" ht="15">
      <c r="A12" s="8">
        <v>7</v>
      </c>
      <c r="B12" s="9">
        <v>122</v>
      </c>
      <c r="C12" s="9" t="s">
        <v>38</v>
      </c>
      <c r="D12" s="9" t="s">
        <v>39</v>
      </c>
      <c r="E12" s="9" t="s">
        <v>40</v>
      </c>
      <c r="F12" s="9" t="s">
        <v>41</v>
      </c>
      <c r="G12" s="9" t="s">
        <v>42</v>
      </c>
      <c r="H12" s="9">
        <v>11</v>
      </c>
      <c r="I12" s="9">
        <v>235465</v>
      </c>
      <c r="J12" s="9" t="s">
        <v>23</v>
      </c>
      <c r="K12" s="10">
        <v>0.459722222222215</v>
      </c>
      <c r="L12" s="11">
        <v>0.0951388888888888</v>
      </c>
      <c r="M12" s="12">
        <v>0.11042337962962963</v>
      </c>
      <c r="N12" s="11">
        <f t="shared" si="0"/>
        <v>0.015284490740740828</v>
      </c>
      <c r="O12" s="13">
        <f t="shared" si="1"/>
        <v>2.7260749064804704</v>
      </c>
      <c r="P12" s="14">
        <v>7</v>
      </c>
      <c r="Q12" s="15">
        <f t="shared" si="2"/>
        <v>12</v>
      </c>
    </row>
    <row r="13" spans="1:17" ht="15">
      <c r="A13" s="8">
        <v>8</v>
      </c>
      <c r="B13" s="9">
        <v>116</v>
      </c>
      <c r="C13" s="9" t="s">
        <v>44</v>
      </c>
      <c r="D13" s="9" t="s">
        <v>45</v>
      </c>
      <c r="E13" s="9" t="s">
        <v>46</v>
      </c>
      <c r="F13" s="9" t="s">
        <v>47</v>
      </c>
      <c r="G13" s="9" t="s">
        <v>48</v>
      </c>
      <c r="H13" s="9">
        <v>12</v>
      </c>
      <c r="I13" s="9">
        <v>229127</v>
      </c>
      <c r="J13" s="9" t="s">
        <v>23</v>
      </c>
      <c r="K13" s="10">
        <v>0.455555555555549</v>
      </c>
      <c r="L13" s="11">
        <v>0.0909722222222221</v>
      </c>
      <c r="M13" s="12">
        <v>0.10631458333333332</v>
      </c>
      <c r="N13" s="11">
        <f t="shared" si="0"/>
        <v>0.01534236111111123</v>
      </c>
      <c r="O13" s="13">
        <f t="shared" si="1"/>
        <v>2.7157923324129603</v>
      </c>
      <c r="P13" s="14">
        <v>8</v>
      </c>
      <c r="Q13" s="15">
        <f t="shared" si="2"/>
        <v>10</v>
      </c>
    </row>
    <row r="14" spans="1:17" ht="15">
      <c r="A14" s="8">
        <v>9</v>
      </c>
      <c r="B14" s="9">
        <v>114</v>
      </c>
      <c r="C14" s="9" t="s">
        <v>67</v>
      </c>
      <c r="D14" s="9" t="s">
        <v>68</v>
      </c>
      <c r="E14" s="9" t="s">
        <v>69</v>
      </c>
      <c r="F14" s="9" t="s">
        <v>70</v>
      </c>
      <c r="G14" s="9" t="s">
        <v>48</v>
      </c>
      <c r="H14" s="9">
        <v>10</v>
      </c>
      <c r="I14" s="9">
        <v>229865</v>
      </c>
      <c r="J14" s="9" t="s">
        <v>23</v>
      </c>
      <c r="K14" s="10">
        <v>0.45416666666666</v>
      </c>
      <c r="L14" s="11">
        <v>0.0895833333333332</v>
      </c>
      <c r="M14" s="12">
        <v>0.10580844907407409</v>
      </c>
      <c r="N14" s="11">
        <f t="shared" si="0"/>
        <v>0.016225115740740897</v>
      </c>
      <c r="O14" s="13">
        <f t="shared" si="1"/>
        <v>2.568035096479627</v>
      </c>
      <c r="P14" s="14">
        <v>9</v>
      </c>
      <c r="Q14" s="15">
        <f t="shared" si="2"/>
        <v>8</v>
      </c>
    </row>
    <row r="15" spans="1:17" ht="15">
      <c r="A15" s="8">
        <v>10</v>
      </c>
      <c r="B15" s="9">
        <v>126</v>
      </c>
      <c r="C15" s="9" t="s">
        <v>43</v>
      </c>
      <c r="D15" s="9" t="s">
        <v>49</v>
      </c>
      <c r="E15" s="9" t="s">
        <v>46</v>
      </c>
      <c r="F15" s="9" t="s">
        <v>47</v>
      </c>
      <c r="G15" s="9" t="s">
        <v>48</v>
      </c>
      <c r="H15" s="9">
        <v>12</v>
      </c>
      <c r="I15" s="9" t="s">
        <v>50</v>
      </c>
      <c r="J15" s="9" t="s">
        <v>23</v>
      </c>
      <c r="K15" s="10">
        <v>0.462499999999993</v>
      </c>
      <c r="L15" s="11">
        <v>0.0979166666666666</v>
      </c>
      <c r="M15" s="12">
        <v>0.11422002314814815</v>
      </c>
      <c r="N15" s="11">
        <f t="shared" si="0"/>
        <v>0.016303356481481554</v>
      </c>
      <c r="O15" s="13">
        <f t="shared" si="1"/>
        <v>2.5557109490916465</v>
      </c>
      <c r="P15" s="14">
        <v>10</v>
      </c>
      <c r="Q15" s="15">
        <f t="shared" si="2"/>
        <v>6</v>
      </c>
    </row>
    <row r="16" spans="1:17" ht="15">
      <c r="A16" s="8">
        <v>11</v>
      </c>
      <c r="B16" s="9">
        <v>119</v>
      </c>
      <c r="C16" s="9" t="s">
        <v>55</v>
      </c>
      <c r="D16" s="9" t="s">
        <v>56</v>
      </c>
      <c r="E16" s="9" t="s">
        <v>26</v>
      </c>
      <c r="F16" s="9" t="s">
        <v>57</v>
      </c>
      <c r="G16" s="9" t="s">
        <v>28</v>
      </c>
      <c r="H16" s="9"/>
      <c r="I16" s="9">
        <v>231019</v>
      </c>
      <c r="J16" s="9" t="s">
        <v>23</v>
      </c>
      <c r="K16" s="10">
        <v>0.457638888888882</v>
      </c>
      <c r="L16" s="11">
        <v>0.0930555555555555</v>
      </c>
      <c r="M16" s="12">
        <v>0.10942592592592593</v>
      </c>
      <c r="N16" s="11">
        <f t="shared" si="0"/>
        <v>0.016370370370370424</v>
      </c>
      <c r="O16" s="13">
        <f t="shared" si="1"/>
        <v>2.5452488687782724</v>
      </c>
      <c r="P16" s="14">
        <v>11</v>
      </c>
      <c r="Q16" s="15">
        <f t="shared" si="2"/>
        <v>5</v>
      </c>
    </row>
    <row r="17" spans="1:17" ht="15">
      <c r="A17" s="8">
        <v>12</v>
      </c>
      <c r="B17" s="9">
        <v>121</v>
      </c>
      <c r="C17" s="9" t="s">
        <v>62</v>
      </c>
      <c r="D17" s="9" t="s">
        <v>63</v>
      </c>
      <c r="E17" s="9" t="s">
        <v>64</v>
      </c>
      <c r="F17" s="9" t="s">
        <v>65</v>
      </c>
      <c r="G17" s="9" t="s">
        <v>66</v>
      </c>
      <c r="H17" s="9">
        <v>12</v>
      </c>
      <c r="I17" s="9">
        <v>219434</v>
      </c>
      <c r="J17" s="9" t="s">
        <v>23</v>
      </c>
      <c r="K17" s="10">
        <v>0.459027777777771</v>
      </c>
      <c r="L17" s="11">
        <v>0.0944444444444443</v>
      </c>
      <c r="M17" s="12">
        <v>0.11086562500000001</v>
      </c>
      <c r="N17" s="11">
        <f t="shared" si="0"/>
        <v>0.016421180555555706</v>
      </c>
      <c r="O17" s="13">
        <f t="shared" si="1"/>
        <v>2.5373733956399236</v>
      </c>
      <c r="P17" s="14">
        <v>12</v>
      </c>
      <c r="Q17" s="15">
        <f t="shared" si="2"/>
        <v>4</v>
      </c>
    </row>
    <row r="18" spans="1:17" ht="15">
      <c r="A18" s="8">
        <v>13</v>
      </c>
      <c r="B18" s="9">
        <v>123</v>
      </c>
      <c r="C18" s="9" t="s">
        <v>51</v>
      </c>
      <c r="D18" s="9" t="s">
        <v>52</v>
      </c>
      <c r="E18" s="9" t="s">
        <v>53</v>
      </c>
      <c r="F18" s="9" t="s">
        <v>54</v>
      </c>
      <c r="G18" s="9" t="s">
        <v>48</v>
      </c>
      <c r="H18" s="9">
        <v>11</v>
      </c>
      <c r="I18" s="9">
        <v>243357</v>
      </c>
      <c r="J18" s="9" t="s">
        <v>23</v>
      </c>
      <c r="K18" s="10">
        <v>0.46041666666666</v>
      </c>
      <c r="L18" s="11">
        <v>0.0958333333333332</v>
      </c>
      <c r="M18" s="12">
        <v>0.11278518518518517</v>
      </c>
      <c r="N18" s="11">
        <f t="shared" si="0"/>
        <v>0.016951851851851968</v>
      </c>
      <c r="O18" s="13">
        <f t="shared" si="1"/>
        <v>2.457941883329675</v>
      </c>
      <c r="P18" s="14">
        <v>13</v>
      </c>
      <c r="Q18" s="15">
        <f t="shared" si="2"/>
        <v>3</v>
      </c>
    </row>
    <row r="19" spans="1:17" ht="15">
      <c r="A19" s="8">
        <v>14</v>
      </c>
      <c r="B19" s="9">
        <v>117</v>
      </c>
      <c r="C19" s="9" t="s">
        <v>71</v>
      </c>
      <c r="D19" s="9" t="s">
        <v>72</v>
      </c>
      <c r="E19" s="9" t="s">
        <v>73</v>
      </c>
      <c r="F19" s="9" t="s">
        <v>74</v>
      </c>
      <c r="G19" s="9" t="s">
        <v>48</v>
      </c>
      <c r="H19" s="9">
        <v>12</v>
      </c>
      <c r="I19" s="9">
        <v>232132</v>
      </c>
      <c r="J19" s="9" t="s">
        <v>23</v>
      </c>
      <c r="K19" s="10">
        <v>0.456249999999993</v>
      </c>
      <c r="L19" s="11">
        <v>0.0916666666666666</v>
      </c>
      <c r="M19" s="12">
        <v>0.10910925925925925</v>
      </c>
      <c r="N19" s="11">
        <f t="shared" si="0"/>
        <v>0.01744259259259265</v>
      </c>
      <c r="O19" s="13">
        <f t="shared" si="1"/>
        <v>2.388788618749329</v>
      </c>
      <c r="P19" s="14">
        <v>14</v>
      </c>
      <c r="Q19" s="15">
        <f t="shared" si="2"/>
        <v>2</v>
      </c>
    </row>
    <row r="20" spans="1:17" ht="15">
      <c r="A20" s="8">
        <v>15</v>
      </c>
      <c r="B20" s="9">
        <v>127</v>
      </c>
      <c r="C20" s="9" t="s">
        <v>75</v>
      </c>
      <c r="D20" s="9" t="s">
        <v>76</v>
      </c>
      <c r="E20" s="9" t="s">
        <v>77</v>
      </c>
      <c r="F20" s="9" t="s">
        <v>78</v>
      </c>
      <c r="G20" s="9" t="s">
        <v>79</v>
      </c>
      <c r="H20" s="9">
        <v>10</v>
      </c>
      <c r="I20" s="9">
        <v>242650</v>
      </c>
      <c r="J20" s="9" t="s">
        <v>23</v>
      </c>
      <c r="K20" s="10">
        <v>0.463194444444437</v>
      </c>
      <c r="L20" s="11">
        <v>0.098611111111111</v>
      </c>
      <c r="M20" s="12">
        <v>0.11672222222222223</v>
      </c>
      <c r="N20" s="11">
        <f t="shared" si="0"/>
        <v>0.01811111111111123</v>
      </c>
      <c r="O20" s="13">
        <f t="shared" si="1"/>
        <v>2.3006134969325003</v>
      </c>
      <c r="P20" s="14">
        <v>15</v>
      </c>
      <c r="Q20" s="15">
        <f t="shared" si="2"/>
        <v>1</v>
      </c>
    </row>
    <row r="21" spans="1:17" ht="15">
      <c r="A21" s="8">
        <v>16</v>
      </c>
      <c r="B21" s="9">
        <v>130</v>
      </c>
      <c r="C21" s="9" t="s">
        <v>80</v>
      </c>
      <c r="D21" s="9" t="s">
        <v>81</v>
      </c>
      <c r="E21" s="9" t="s">
        <v>64</v>
      </c>
      <c r="F21" s="9" t="s">
        <v>82</v>
      </c>
      <c r="G21" s="9" t="s">
        <v>66</v>
      </c>
      <c r="H21" s="9">
        <v>12</v>
      </c>
      <c r="I21" s="9">
        <v>207986</v>
      </c>
      <c r="J21" s="9" t="s">
        <v>23</v>
      </c>
      <c r="K21" s="10">
        <v>0.46527777777777</v>
      </c>
      <c r="L21" s="11">
        <v>0.100694444444444</v>
      </c>
      <c r="M21" s="12">
        <v>0.11885266203703704</v>
      </c>
      <c r="N21" s="11">
        <f t="shared" si="0"/>
        <v>0.018158217592593034</v>
      </c>
      <c r="O21" s="13">
        <f t="shared" si="1"/>
        <v>2.294645190487365</v>
      </c>
      <c r="P21" s="14">
        <v>16</v>
      </c>
      <c r="Q21" s="15">
        <f t="shared" si="2"/>
        <v>0</v>
      </c>
    </row>
    <row r="22" spans="1:17" ht="15">
      <c r="A22" s="8">
        <v>17</v>
      </c>
      <c r="B22" s="9">
        <v>108</v>
      </c>
      <c r="C22" s="9" t="s">
        <v>89</v>
      </c>
      <c r="D22" s="9" t="s">
        <v>90</v>
      </c>
      <c r="E22" s="9" t="s">
        <v>69</v>
      </c>
      <c r="F22" s="9" t="s">
        <v>91</v>
      </c>
      <c r="G22" s="9" t="s">
        <v>48</v>
      </c>
      <c r="H22" s="9">
        <v>10</v>
      </c>
      <c r="I22" s="9">
        <v>240778</v>
      </c>
      <c r="J22" s="9" t="s">
        <v>23</v>
      </c>
      <c r="K22" s="10">
        <v>0.449999999999994</v>
      </c>
      <c r="L22" s="11">
        <v>0.0854166666666666</v>
      </c>
      <c r="M22" s="12">
        <v>0.10364548611111112</v>
      </c>
      <c r="N22" s="11">
        <f t="shared" si="0"/>
        <v>0.018228819444444516</v>
      </c>
      <c r="O22" s="13">
        <f t="shared" si="1"/>
        <v>2.2857578239585425</v>
      </c>
      <c r="P22" s="14">
        <v>17</v>
      </c>
      <c r="Q22" s="15">
        <f t="shared" si="2"/>
        <v>0</v>
      </c>
    </row>
    <row r="23" spans="1:17" ht="15">
      <c r="A23" s="8">
        <v>18</v>
      </c>
      <c r="B23" s="9">
        <v>106</v>
      </c>
      <c r="C23" s="9" t="s">
        <v>87</v>
      </c>
      <c r="D23" s="9" t="s">
        <v>88</v>
      </c>
      <c r="E23" s="9" t="s">
        <v>69</v>
      </c>
      <c r="F23" s="9" t="s">
        <v>74</v>
      </c>
      <c r="G23" s="9" t="s">
        <v>48</v>
      </c>
      <c r="H23" s="9">
        <v>12</v>
      </c>
      <c r="I23" s="9">
        <v>231596</v>
      </c>
      <c r="J23" s="9" t="s">
        <v>23</v>
      </c>
      <c r="K23" s="10">
        <v>0.448611111111105</v>
      </c>
      <c r="L23" s="11">
        <v>0.0840277777777777</v>
      </c>
      <c r="M23" s="12">
        <v>0.10274074074074074</v>
      </c>
      <c r="N23" s="11">
        <f t="shared" si="0"/>
        <v>0.018712962962963042</v>
      </c>
      <c r="O23" s="13">
        <f t="shared" si="1"/>
        <v>2.2266204849084517</v>
      </c>
      <c r="P23" s="14">
        <v>18</v>
      </c>
      <c r="Q23" s="15">
        <f t="shared" si="2"/>
        <v>0</v>
      </c>
    </row>
    <row r="24" spans="1:17" ht="15">
      <c r="A24" s="8">
        <v>19</v>
      </c>
      <c r="B24" s="9">
        <v>118</v>
      </c>
      <c r="C24" s="9" t="s">
        <v>92</v>
      </c>
      <c r="D24" s="9" t="s">
        <v>72</v>
      </c>
      <c r="E24" s="9" t="s">
        <v>73</v>
      </c>
      <c r="F24" s="9" t="s">
        <v>74</v>
      </c>
      <c r="G24" s="9" t="s">
        <v>48</v>
      </c>
      <c r="H24" s="9">
        <v>10</v>
      </c>
      <c r="I24" s="9">
        <v>241677</v>
      </c>
      <c r="J24" s="9" t="s">
        <v>23</v>
      </c>
      <c r="K24" s="10">
        <v>0.456944444444438</v>
      </c>
      <c r="L24" s="11">
        <v>0.092361111111111</v>
      </c>
      <c r="M24" s="12">
        <v>0.1112792824074074</v>
      </c>
      <c r="N24" s="11">
        <f t="shared" si="0"/>
        <v>0.0189181712962964</v>
      </c>
      <c r="O24" s="13">
        <f t="shared" si="1"/>
        <v>2.2024679877395825</v>
      </c>
      <c r="P24" s="14">
        <v>19</v>
      </c>
      <c r="Q24" s="15">
        <f t="shared" si="2"/>
        <v>0</v>
      </c>
    </row>
    <row r="25" spans="1:17" ht="15">
      <c r="A25" s="8">
        <v>20</v>
      </c>
      <c r="B25" s="9">
        <v>109</v>
      </c>
      <c r="C25" s="9" t="s">
        <v>83</v>
      </c>
      <c r="D25" s="9" t="s">
        <v>84</v>
      </c>
      <c r="E25" s="9" t="s">
        <v>85</v>
      </c>
      <c r="F25" s="9" t="s">
        <v>86</v>
      </c>
      <c r="G25" s="9" t="s">
        <v>48</v>
      </c>
      <c r="H25" s="9">
        <v>10</v>
      </c>
      <c r="I25" s="9">
        <v>243441</v>
      </c>
      <c r="J25" s="9" t="s">
        <v>23</v>
      </c>
      <c r="K25" s="10">
        <v>0.450694444444438</v>
      </c>
      <c r="L25" s="11">
        <v>0.086111111111111</v>
      </c>
      <c r="M25" s="12">
        <v>0.10531435185185185</v>
      </c>
      <c r="N25" s="11">
        <f t="shared" si="0"/>
        <v>0.019203240740740854</v>
      </c>
      <c r="O25" s="13">
        <f t="shared" si="1"/>
        <v>2.169772656042804</v>
      </c>
      <c r="P25" s="14">
        <v>20</v>
      </c>
      <c r="Q25" s="15">
        <f t="shared" si="2"/>
        <v>0</v>
      </c>
    </row>
    <row r="26" spans="1:17" ht="15">
      <c r="A26" s="8">
        <v>21</v>
      </c>
      <c r="B26" s="9">
        <v>111</v>
      </c>
      <c r="C26" s="9" t="s">
        <v>93</v>
      </c>
      <c r="D26" s="9" t="s">
        <v>94</v>
      </c>
      <c r="E26" s="9" t="s">
        <v>95</v>
      </c>
      <c r="F26" s="9" t="s">
        <v>96</v>
      </c>
      <c r="G26" s="9" t="s">
        <v>48</v>
      </c>
      <c r="H26" s="9">
        <v>11</v>
      </c>
      <c r="I26" s="9">
        <v>227705</v>
      </c>
      <c r="J26" s="9" t="s">
        <v>23</v>
      </c>
      <c r="K26" s="10">
        <v>0.452083333333327</v>
      </c>
      <c r="L26" s="11">
        <v>0.0874999999999999</v>
      </c>
      <c r="M26" s="12">
        <v>0.11340648148148147</v>
      </c>
      <c r="N26" s="11">
        <f t="shared" si="0"/>
        <v>0.025906481481481572</v>
      </c>
      <c r="O26" s="13">
        <f t="shared" si="1"/>
        <v>1.608349118982088</v>
      </c>
      <c r="P26" s="14">
        <v>21</v>
      </c>
      <c r="Q26" s="15">
        <f t="shared" si="2"/>
        <v>0</v>
      </c>
    </row>
    <row r="27" spans="1:17" ht="15">
      <c r="A27" s="8"/>
      <c r="B27" s="9"/>
      <c r="C27" s="9"/>
      <c r="D27" s="9"/>
      <c r="E27" s="9"/>
      <c r="F27" s="9"/>
      <c r="G27" s="9"/>
      <c r="H27" s="9"/>
      <c r="I27" s="9"/>
      <c r="J27" s="9"/>
      <c r="K27" s="10"/>
      <c r="L27" s="11"/>
      <c r="M27" s="12"/>
      <c r="N27" s="11"/>
      <c r="O27" s="13"/>
      <c r="P27" s="14"/>
      <c r="Q27" s="15"/>
    </row>
    <row r="28" spans="1:17" ht="15">
      <c r="A28" s="20" t="s">
        <v>409</v>
      </c>
      <c r="B28" s="9"/>
      <c r="C28" s="9"/>
      <c r="D28" s="9"/>
      <c r="E28" s="9"/>
      <c r="F28" s="9"/>
      <c r="G28" s="9"/>
      <c r="H28" s="9"/>
      <c r="I28" s="9"/>
      <c r="J28" s="9"/>
      <c r="K28" s="10"/>
      <c r="L28" s="11"/>
      <c r="M28" s="12"/>
      <c r="N28" s="11"/>
      <c r="O28" s="13"/>
      <c r="P28" s="14"/>
      <c r="Q28" s="15"/>
    </row>
    <row r="29" spans="1:17" ht="82.5">
      <c r="A29" s="1" t="s">
        <v>0</v>
      </c>
      <c r="B29" s="1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  <c r="I29" s="2" t="s">
        <v>8</v>
      </c>
      <c r="J29" s="2" t="s">
        <v>9</v>
      </c>
      <c r="K29" s="3" t="s">
        <v>10</v>
      </c>
      <c r="L29" s="4" t="s">
        <v>11</v>
      </c>
      <c r="M29" s="5" t="s">
        <v>12</v>
      </c>
      <c r="N29" s="3" t="s">
        <v>13</v>
      </c>
      <c r="O29" s="3" t="s">
        <v>14</v>
      </c>
      <c r="P29" s="6" t="s">
        <v>15</v>
      </c>
      <c r="Q29" s="7" t="s">
        <v>16</v>
      </c>
    </row>
    <row r="30" spans="1:17" ht="15">
      <c r="A30" s="8">
        <v>1</v>
      </c>
      <c r="B30" s="9">
        <v>89</v>
      </c>
      <c r="C30" s="9" t="s">
        <v>102</v>
      </c>
      <c r="D30" s="9" t="s">
        <v>103</v>
      </c>
      <c r="E30" s="9" t="s">
        <v>104</v>
      </c>
      <c r="F30" s="9" t="s">
        <v>105</v>
      </c>
      <c r="G30" s="9" t="s">
        <v>106</v>
      </c>
      <c r="H30" s="9">
        <v>14</v>
      </c>
      <c r="I30" s="9">
        <v>194574</v>
      </c>
      <c r="J30" s="9" t="s">
        <v>101</v>
      </c>
      <c r="K30" s="10">
        <v>0.436805555555551</v>
      </c>
      <c r="L30" s="11">
        <v>0.0722222222222221</v>
      </c>
      <c r="M30" s="12">
        <v>0.08311782407407407</v>
      </c>
      <c r="N30" s="11">
        <f aca="true" t="shared" si="3" ref="N30:N48">IF(M30&gt;0,(M30-L30)," ")</f>
        <v>0.010895601851851969</v>
      </c>
      <c r="O30" s="13">
        <f aca="true" t="shared" si="4" ref="O30:O48">IF(M30&gt;0,$P$6/(N30*24),"")</f>
        <v>3.824173022583825</v>
      </c>
      <c r="P30" s="14">
        <v>1</v>
      </c>
      <c r="Q30" s="15">
        <f aca="true" t="shared" si="5" ref="Q30:Q48">IF(P30="DNF",0,IF(AND(P30&lt;3,P30&gt;0),((-3*P30+28)),IF(AND(P30&gt;2,P30&lt;11),(-2*P30+26),IF(AND(P30&gt;10,P30&lt;16),(-P30+16),IF(P30&gt;15,0,IF(P30="",))))))</f>
        <v>25</v>
      </c>
    </row>
    <row r="31" spans="1:17" ht="15">
      <c r="A31" s="8">
        <v>2</v>
      </c>
      <c r="B31" s="9">
        <v>94</v>
      </c>
      <c r="C31" s="9" t="s">
        <v>62</v>
      </c>
      <c r="D31" s="9" t="s">
        <v>98</v>
      </c>
      <c r="E31" s="9" t="s">
        <v>99</v>
      </c>
      <c r="F31" s="9" t="s">
        <v>100</v>
      </c>
      <c r="G31" s="9" t="s">
        <v>66</v>
      </c>
      <c r="H31" s="9">
        <v>15</v>
      </c>
      <c r="I31" s="9">
        <v>202085</v>
      </c>
      <c r="J31" s="9" t="s">
        <v>101</v>
      </c>
      <c r="K31" s="10">
        <v>0.440277777777772</v>
      </c>
      <c r="L31" s="11">
        <v>0.0756944444444444</v>
      </c>
      <c r="M31" s="12">
        <v>0.08668356481481482</v>
      </c>
      <c r="N31" s="11">
        <f t="shared" si="3"/>
        <v>0.01098912037037042</v>
      </c>
      <c r="O31" s="13">
        <f t="shared" si="4"/>
        <v>3.7916289259157665</v>
      </c>
      <c r="P31" s="14">
        <v>2</v>
      </c>
      <c r="Q31" s="15">
        <f t="shared" si="5"/>
        <v>22</v>
      </c>
    </row>
    <row r="32" spans="1:17" ht="15">
      <c r="A32" s="8">
        <v>3</v>
      </c>
      <c r="B32" s="9">
        <v>100</v>
      </c>
      <c r="C32" s="9" t="s">
        <v>107</v>
      </c>
      <c r="D32" s="9" t="s">
        <v>108</v>
      </c>
      <c r="E32" s="9"/>
      <c r="F32" s="9" t="s">
        <v>109</v>
      </c>
      <c r="G32" s="9" t="s">
        <v>110</v>
      </c>
      <c r="H32" s="9">
        <v>14</v>
      </c>
      <c r="I32" s="9">
        <v>237769</v>
      </c>
      <c r="J32" s="9" t="s">
        <v>101</v>
      </c>
      <c r="K32" s="10">
        <v>0.444444444444439</v>
      </c>
      <c r="L32" s="11">
        <v>0.079861111111111</v>
      </c>
      <c r="M32" s="12">
        <v>0.09119537037037038</v>
      </c>
      <c r="N32" s="11">
        <f t="shared" si="3"/>
        <v>0.011334259259259391</v>
      </c>
      <c r="O32" s="13">
        <f t="shared" si="4"/>
        <v>3.676170247528754</v>
      </c>
      <c r="P32" s="14">
        <v>3</v>
      </c>
      <c r="Q32" s="15">
        <f t="shared" si="5"/>
        <v>20</v>
      </c>
    </row>
    <row r="33" spans="1:17" ht="15">
      <c r="A33" s="8">
        <v>4</v>
      </c>
      <c r="B33" s="9">
        <v>87</v>
      </c>
      <c r="C33" s="9" t="s">
        <v>93</v>
      </c>
      <c r="D33" s="9" t="s">
        <v>111</v>
      </c>
      <c r="E33" s="9" t="s">
        <v>26</v>
      </c>
      <c r="F33" s="9" t="s">
        <v>112</v>
      </c>
      <c r="G33" s="9" t="s">
        <v>28</v>
      </c>
      <c r="H33" s="9">
        <v>14</v>
      </c>
      <c r="I33" s="9">
        <v>228401</v>
      </c>
      <c r="J33" s="9" t="s">
        <v>101</v>
      </c>
      <c r="K33" s="10">
        <v>0.435416666666662</v>
      </c>
      <c r="L33" s="11">
        <v>0.0708333333333333</v>
      </c>
      <c r="M33" s="12">
        <v>0.08249884259259259</v>
      </c>
      <c r="N33" s="11">
        <f t="shared" si="3"/>
        <v>0.011665509259259285</v>
      </c>
      <c r="O33" s="13">
        <f t="shared" si="4"/>
        <v>3.5717829149717155</v>
      </c>
      <c r="P33" s="14">
        <v>4</v>
      </c>
      <c r="Q33" s="15">
        <f t="shared" si="5"/>
        <v>18</v>
      </c>
    </row>
    <row r="34" spans="1:17" ht="15">
      <c r="A34" s="8">
        <v>5</v>
      </c>
      <c r="B34" s="9">
        <v>102</v>
      </c>
      <c r="C34" s="9" t="s">
        <v>113</v>
      </c>
      <c r="D34" s="9" t="s">
        <v>114</v>
      </c>
      <c r="E34" s="9" t="s">
        <v>115</v>
      </c>
      <c r="F34" s="9" t="s">
        <v>116</v>
      </c>
      <c r="G34" s="9" t="s">
        <v>28</v>
      </c>
      <c r="H34" s="9">
        <v>13</v>
      </c>
      <c r="I34" s="9">
        <v>235891</v>
      </c>
      <c r="J34" s="9" t="s">
        <v>101</v>
      </c>
      <c r="K34" s="10">
        <v>0.445833333333328</v>
      </c>
      <c r="L34" s="11">
        <v>0.0812499999999999</v>
      </c>
      <c r="M34" s="12">
        <v>0.09320625</v>
      </c>
      <c r="N34" s="11">
        <f t="shared" si="3"/>
        <v>0.011956250000000099</v>
      </c>
      <c r="O34" s="13">
        <f t="shared" si="4"/>
        <v>3.4849276877504503</v>
      </c>
      <c r="P34" s="14">
        <v>5</v>
      </c>
      <c r="Q34" s="15">
        <f t="shared" si="5"/>
        <v>16</v>
      </c>
    </row>
    <row r="35" spans="1:17" ht="15">
      <c r="A35" s="8">
        <v>6</v>
      </c>
      <c r="B35" s="9">
        <v>95</v>
      </c>
      <c r="C35" s="9" t="s">
        <v>117</v>
      </c>
      <c r="D35" s="9" t="s">
        <v>118</v>
      </c>
      <c r="E35" s="9" t="s">
        <v>119</v>
      </c>
      <c r="F35" s="9" t="s">
        <v>120</v>
      </c>
      <c r="G35" s="9" t="s">
        <v>121</v>
      </c>
      <c r="H35" s="9">
        <v>14</v>
      </c>
      <c r="I35" s="9">
        <v>208018</v>
      </c>
      <c r="J35" s="9" t="s">
        <v>101</v>
      </c>
      <c r="K35" s="10">
        <v>0.440972222222217</v>
      </c>
      <c r="L35" s="11">
        <v>0.0763888888888888</v>
      </c>
      <c r="M35" s="12">
        <v>0.08857546296296297</v>
      </c>
      <c r="N35" s="11">
        <f t="shared" si="3"/>
        <v>0.012186574074074169</v>
      </c>
      <c r="O35" s="13">
        <f t="shared" si="4"/>
        <v>3.4190631766895603</v>
      </c>
      <c r="P35" s="14">
        <v>6</v>
      </c>
      <c r="Q35" s="15">
        <f t="shared" si="5"/>
        <v>14</v>
      </c>
    </row>
    <row r="36" spans="1:17" ht="15">
      <c r="A36" s="8">
        <v>7</v>
      </c>
      <c r="B36" s="9">
        <v>97</v>
      </c>
      <c r="C36" s="9" t="s">
        <v>135</v>
      </c>
      <c r="D36" s="9" t="s">
        <v>136</v>
      </c>
      <c r="E36" s="9" t="s">
        <v>137</v>
      </c>
      <c r="F36" s="9" t="s">
        <v>138</v>
      </c>
      <c r="G36" s="9" t="s">
        <v>28</v>
      </c>
      <c r="H36" s="9">
        <v>14</v>
      </c>
      <c r="I36" s="9">
        <v>230145</v>
      </c>
      <c r="J36" s="9" t="s">
        <v>101</v>
      </c>
      <c r="K36" s="10">
        <v>0.442361111111106</v>
      </c>
      <c r="L36" s="11">
        <v>0.0777777777777777</v>
      </c>
      <c r="M36" s="12">
        <v>0.08999201388888889</v>
      </c>
      <c r="N36" s="11">
        <f t="shared" si="3"/>
        <v>0.012214236111111193</v>
      </c>
      <c r="O36" s="13">
        <f t="shared" si="4"/>
        <v>3.4113198965232736</v>
      </c>
      <c r="P36" s="14">
        <v>7</v>
      </c>
      <c r="Q36" s="15">
        <f t="shared" si="5"/>
        <v>12</v>
      </c>
    </row>
    <row r="37" spans="1:17" ht="15">
      <c r="A37" s="8">
        <v>8</v>
      </c>
      <c r="B37" s="9">
        <v>86</v>
      </c>
      <c r="C37" s="9" t="s">
        <v>132</v>
      </c>
      <c r="D37" s="9" t="s">
        <v>133</v>
      </c>
      <c r="E37" s="9" t="s">
        <v>73</v>
      </c>
      <c r="F37" s="9" t="s">
        <v>134</v>
      </c>
      <c r="G37" s="9" t="s">
        <v>48</v>
      </c>
      <c r="H37" s="9">
        <v>13</v>
      </c>
      <c r="I37" s="9">
        <v>233280</v>
      </c>
      <c r="J37" s="9" t="s">
        <v>101</v>
      </c>
      <c r="K37" s="10">
        <v>0.434722222222217</v>
      </c>
      <c r="L37" s="11">
        <v>0.0701388888888888</v>
      </c>
      <c r="M37" s="12">
        <v>0.08246643518518519</v>
      </c>
      <c r="N37" s="11">
        <f t="shared" si="3"/>
        <v>0.012327546296296385</v>
      </c>
      <c r="O37" s="13">
        <f t="shared" si="4"/>
        <v>3.3799643225987928</v>
      </c>
      <c r="P37" s="14">
        <v>8</v>
      </c>
      <c r="Q37" s="15">
        <f t="shared" si="5"/>
        <v>10</v>
      </c>
    </row>
    <row r="38" spans="1:17" ht="15">
      <c r="A38" s="8">
        <v>9</v>
      </c>
      <c r="B38" s="9">
        <v>85</v>
      </c>
      <c r="C38" s="9" t="s">
        <v>97</v>
      </c>
      <c r="D38" s="9" t="s">
        <v>35</v>
      </c>
      <c r="E38" s="9" t="s">
        <v>36</v>
      </c>
      <c r="F38" s="9" t="s">
        <v>37</v>
      </c>
      <c r="G38" s="9" t="s">
        <v>28</v>
      </c>
      <c r="H38" s="9">
        <v>13</v>
      </c>
      <c r="I38" s="9">
        <v>213251</v>
      </c>
      <c r="J38" s="9" t="s">
        <v>101</v>
      </c>
      <c r="K38" s="10">
        <v>0.434027777777773</v>
      </c>
      <c r="L38" s="11">
        <v>0.0694444444444444</v>
      </c>
      <c r="M38" s="12">
        <v>0.08177638888888888</v>
      </c>
      <c r="N38" s="11">
        <f t="shared" si="3"/>
        <v>0.012331944444444479</v>
      </c>
      <c r="O38" s="13">
        <f t="shared" si="4"/>
        <v>3.3787588692420223</v>
      </c>
      <c r="P38" s="14">
        <v>9</v>
      </c>
      <c r="Q38" s="15">
        <f t="shared" si="5"/>
        <v>8</v>
      </c>
    </row>
    <row r="39" spans="1:17" ht="15">
      <c r="A39" s="8">
        <v>10</v>
      </c>
      <c r="B39" s="9">
        <v>104</v>
      </c>
      <c r="C39" s="9" t="s">
        <v>58</v>
      </c>
      <c r="D39" s="9" t="s">
        <v>122</v>
      </c>
      <c r="E39" s="9" t="s">
        <v>123</v>
      </c>
      <c r="F39" s="9" t="s">
        <v>124</v>
      </c>
      <c r="G39" s="9" t="s">
        <v>28</v>
      </c>
      <c r="H39" s="9">
        <v>14</v>
      </c>
      <c r="I39" s="9">
        <v>214160</v>
      </c>
      <c r="J39" s="9" t="s">
        <v>101</v>
      </c>
      <c r="K39" s="10">
        <v>0.447222222222216</v>
      </c>
      <c r="L39" s="11">
        <v>0.0826388888888888</v>
      </c>
      <c r="M39" s="12">
        <v>0.09514328703703705</v>
      </c>
      <c r="N39" s="11">
        <f t="shared" si="3"/>
        <v>0.012504398148148244</v>
      </c>
      <c r="O39" s="13">
        <f t="shared" si="4"/>
        <v>3.3321609063477413</v>
      </c>
      <c r="P39" s="14">
        <v>10</v>
      </c>
      <c r="Q39" s="15">
        <f t="shared" si="5"/>
        <v>6</v>
      </c>
    </row>
    <row r="40" spans="1:17" ht="15">
      <c r="A40" s="8">
        <v>11</v>
      </c>
      <c r="B40" s="9">
        <v>103</v>
      </c>
      <c r="C40" s="9" t="s">
        <v>129</v>
      </c>
      <c r="D40" s="9" t="s">
        <v>130</v>
      </c>
      <c r="E40" s="9" t="s">
        <v>127</v>
      </c>
      <c r="F40" s="9" t="s">
        <v>131</v>
      </c>
      <c r="G40" s="9" t="s">
        <v>48</v>
      </c>
      <c r="H40" s="9">
        <v>13</v>
      </c>
      <c r="I40" s="9">
        <v>241672</v>
      </c>
      <c r="J40" s="9" t="s">
        <v>101</v>
      </c>
      <c r="K40" s="10">
        <v>0.446527777777772</v>
      </c>
      <c r="L40" s="11">
        <v>0.0819444444444444</v>
      </c>
      <c r="M40" s="12">
        <v>0.09446886574074075</v>
      </c>
      <c r="N40" s="11">
        <f t="shared" si="3"/>
        <v>0.012524421296296342</v>
      </c>
      <c r="O40" s="13">
        <f t="shared" si="4"/>
        <v>3.3268336860392997</v>
      </c>
      <c r="P40" s="14">
        <v>11</v>
      </c>
      <c r="Q40" s="15">
        <f t="shared" si="5"/>
        <v>5</v>
      </c>
    </row>
    <row r="41" spans="1:17" ht="15">
      <c r="A41" s="8">
        <v>12</v>
      </c>
      <c r="B41" s="9">
        <v>96</v>
      </c>
      <c r="C41" s="9" t="s">
        <v>139</v>
      </c>
      <c r="D41" s="9" t="s">
        <v>140</v>
      </c>
      <c r="E41" s="9" t="s">
        <v>141</v>
      </c>
      <c r="F41" s="9" t="s">
        <v>142</v>
      </c>
      <c r="G41" s="9" t="s">
        <v>79</v>
      </c>
      <c r="H41" s="9">
        <v>13</v>
      </c>
      <c r="I41" s="9">
        <v>211959</v>
      </c>
      <c r="J41" s="9" t="s">
        <v>101</v>
      </c>
      <c r="K41" s="10">
        <v>0.441666666666661</v>
      </c>
      <c r="L41" s="11">
        <v>0.0770833333333333</v>
      </c>
      <c r="M41" s="12">
        <v>0.08980092592592592</v>
      </c>
      <c r="N41" s="11">
        <f t="shared" si="3"/>
        <v>0.012717592592592628</v>
      </c>
      <c r="O41" s="13">
        <f t="shared" si="4"/>
        <v>3.2763014197306064</v>
      </c>
      <c r="P41" s="14">
        <v>12</v>
      </c>
      <c r="Q41" s="15">
        <f t="shared" si="5"/>
        <v>4</v>
      </c>
    </row>
    <row r="42" spans="1:17" ht="15">
      <c r="A42" s="8">
        <v>13</v>
      </c>
      <c r="B42" s="9">
        <v>98</v>
      </c>
      <c r="C42" s="9" t="s">
        <v>125</v>
      </c>
      <c r="D42" s="9" t="s">
        <v>126</v>
      </c>
      <c r="E42" s="9" t="s">
        <v>127</v>
      </c>
      <c r="F42" s="9" t="s">
        <v>128</v>
      </c>
      <c r="G42" s="9" t="s">
        <v>48</v>
      </c>
      <c r="H42" s="9">
        <v>14</v>
      </c>
      <c r="I42" s="9">
        <v>236340</v>
      </c>
      <c r="J42" s="9" t="s">
        <v>101</v>
      </c>
      <c r="K42" s="10">
        <v>0.44305555555555</v>
      </c>
      <c r="L42" s="11">
        <v>0.0784722222222221</v>
      </c>
      <c r="M42" s="12">
        <v>0.09181296296296297</v>
      </c>
      <c r="N42" s="11">
        <f t="shared" si="3"/>
        <v>0.013340740740740875</v>
      </c>
      <c r="O42" s="13">
        <f t="shared" si="4"/>
        <v>3.123264852859491</v>
      </c>
      <c r="P42" s="14">
        <v>13</v>
      </c>
      <c r="Q42" s="15">
        <f t="shared" si="5"/>
        <v>3</v>
      </c>
    </row>
    <row r="43" spans="1:17" ht="15">
      <c r="A43" s="8">
        <v>14</v>
      </c>
      <c r="B43" s="9">
        <v>105</v>
      </c>
      <c r="C43" s="9" t="s">
        <v>89</v>
      </c>
      <c r="D43" s="9" t="s">
        <v>143</v>
      </c>
      <c r="E43" s="9" t="s">
        <v>115</v>
      </c>
      <c r="F43" s="9" t="s">
        <v>144</v>
      </c>
      <c r="G43" s="9" t="s">
        <v>48</v>
      </c>
      <c r="H43" s="9">
        <v>13</v>
      </c>
      <c r="I43" s="9" t="s">
        <v>22</v>
      </c>
      <c r="J43" s="9" t="s">
        <v>101</v>
      </c>
      <c r="K43" s="10">
        <v>0.447916666666661</v>
      </c>
      <c r="L43" s="11">
        <v>0.0833333333333332</v>
      </c>
      <c r="M43" s="12">
        <v>0.09688159722222223</v>
      </c>
      <c r="N43" s="11">
        <f t="shared" si="3"/>
        <v>0.013548263888889023</v>
      </c>
      <c r="O43" s="13">
        <f t="shared" si="4"/>
        <v>3.0754247930495096</v>
      </c>
      <c r="P43" s="14">
        <v>14</v>
      </c>
      <c r="Q43" s="15">
        <f t="shared" si="5"/>
        <v>2</v>
      </c>
    </row>
    <row r="44" spans="1:17" ht="15">
      <c r="A44" s="8">
        <v>15</v>
      </c>
      <c r="B44" s="9">
        <v>90</v>
      </c>
      <c r="C44" s="9" t="s">
        <v>145</v>
      </c>
      <c r="D44" s="9" t="s">
        <v>146</v>
      </c>
      <c r="E44" s="9" t="s">
        <v>85</v>
      </c>
      <c r="F44" s="9" t="s">
        <v>147</v>
      </c>
      <c r="G44" s="9" t="s">
        <v>48</v>
      </c>
      <c r="H44" s="9">
        <v>14</v>
      </c>
      <c r="I44" s="9">
        <v>241095</v>
      </c>
      <c r="J44" s="9" t="s">
        <v>101</v>
      </c>
      <c r="K44" s="10">
        <v>0.437499999999995</v>
      </c>
      <c r="L44" s="11">
        <v>0.0729166666666666</v>
      </c>
      <c r="M44" s="12">
        <v>0.087540625</v>
      </c>
      <c r="N44" s="11">
        <f t="shared" si="3"/>
        <v>0.014623958333333395</v>
      </c>
      <c r="O44" s="13">
        <f t="shared" si="4"/>
        <v>2.8492057838877294</v>
      </c>
      <c r="P44" s="14">
        <v>15</v>
      </c>
      <c r="Q44" s="15">
        <f t="shared" si="5"/>
        <v>1</v>
      </c>
    </row>
    <row r="45" spans="1:17" ht="15">
      <c r="A45" s="8">
        <v>16</v>
      </c>
      <c r="B45" s="9">
        <v>92</v>
      </c>
      <c r="C45" s="9" t="s">
        <v>148</v>
      </c>
      <c r="D45" s="9" t="s">
        <v>149</v>
      </c>
      <c r="E45" s="9" t="s">
        <v>150</v>
      </c>
      <c r="F45" s="9" t="s">
        <v>151</v>
      </c>
      <c r="G45" s="9" t="s">
        <v>48</v>
      </c>
      <c r="H45" s="9">
        <v>14</v>
      </c>
      <c r="I45" s="9">
        <v>235809</v>
      </c>
      <c r="J45" s="9" t="s">
        <v>101</v>
      </c>
      <c r="K45" s="10">
        <v>0.438888888888884</v>
      </c>
      <c r="L45" s="11">
        <v>0.0743055555555555</v>
      </c>
      <c r="M45" s="12">
        <v>0.08935185185185185</v>
      </c>
      <c r="N45" s="11">
        <f t="shared" si="3"/>
        <v>0.01504629629629635</v>
      </c>
      <c r="O45" s="13">
        <f t="shared" si="4"/>
        <v>2.7692307692307594</v>
      </c>
      <c r="P45" s="14">
        <v>16</v>
      </c>
      <c r="Q45" s="15">
        <f t="shared" si="5"/>
        <v>0</v>
      </c>
    </row>
    <row r="46" spans="1:17" ht="15">
      <c r="A46" s="8">
        <v>17</v>
      </c>
      <c r="B46" s="9">
        <v>99</v>
      </c>
      <c r="C46" s="9" t="s">
        <v>117</v>
      </c>
      <c r="D46" s="9" t="s">
        <v>155</v>
      </c>
      <c r="E46" s="9" t="s">
        <v>85</v>
      </c>
      <c r="F46" s="9" t="s">
        <v>156</v>
      </c>
      <c r="G46" s="9" t="s">
        <v>48</v>
      </c>
      <c r="H46" s="9">
        <v>13</v>
      </c>
      <c r="I46" s="9">
        <v>240978</v>
      </c>
      <c r="J46" s="9" t="s">
        <v>101</v>
      </c>
      <c r="K46" s="10">
        <v>0.443749999999994</v>
      </c>
      <c r="L46" s="11">
        <v>0.0791666666666666</v>
      </c>
      <c r="M46" s="12">
        <v>0.0959454861111111</v>
      </c>
      <c r="N46" s="11">
        <f t="shared" si="3"/>
        <v>0.01677881944444451</v>
      </c>
      <c r="O46" s="13">
        <f t="shared" si="4"/>
        <v>2.4832895308652096</v>
      </c>
      <c r="P46" s="14">
        <v>17</v>
      </c>
      <c r="Q46" s="15">
        <f t="shared" si="5"/>
        <v>0</v>
      </c>
    </row>
    <row r="47" spans="1:17" ht="15">
      <c r="A47" s="8">
        <v>18</v>
      </c>
      <c r="B47" s="9">
        <v>93</v>
      </c>
      <c r="C47" s="9" t="s">
        <v>152</v>
      </c>
      <c r="D47" s="9" t="s">
        <v>153</v>
      </c>
      <c r="E47" s="9" t="s">
        <v>64</v>
      </c>
      <c r="F47" s="9" t="s">
        <v>154</v>
      </c>
      <c r="G47" s="9" t="s">
        <v>106</v>
      </c>
      <c r="H47" s="9">
        <v>14</v>
      </c>
      <c r="I47" s="9">
        <v>241437</v>
      </c>
      <c r="J47" s="9" t="s">
        <v>101</v>
      </c>
      <c r="K47" s="10">
        <v>0.439583333333328</v>
      </c>
      <c r="L47" s="11">
        <v>0.0749999999999999</v>
      </c>
      <c r="M47" s="12">
        <v>0.09250706018518519</v>
      </c>
      <c r="N47" s="11">
        <f t="shared" si="3"/>
        <v>0.01750706018518529</v>
      </c>
      <c r="O47" s="13">
        <f t="shared" si="4"/>
        <v>2.379992198914445</v>
      </c>
      <c r="P47" s="14">
        <v>18</v>
      </c>
      <c r="Q47" s="15">
        <f t="shared" si="5"/>
        <v>0</v>
      </c>
    </row>
    <row r="48" spans="1:17" ht="15">
      <c r="A48" s="8">
        <v>19</v>
      </c>
      <c r="B48" s="9">
        <v>91</v>
      </c>
      <c r="C48" s="9" t="s">
        <v>157</v>
      </c>
      <c r="D48" s="9" t="s">
        <v>68</v>
      </c>
      <c r="E48" s="9" t="s">
        <v>69</v>
      </c>
      <c r="F48" s="9" t="s">
        <v>70</v>
      </c>
      <c r="G48" s="9" t="s">
        <v>48</v>
      </c>
      <c r="H48" s="9">
        <v>13</v>
      </c>
      <c r="I48" s="9">
        <v>229864</v>
      </c>
      <c r="J48" s="9" t="s">
        <v>101</v>
      </c>
      <c r="K48" s="10">
        <v>0.438194444444439</v>
      </c>
      <c r="L48" s="11">
        <v>0.073611111111111</v>
      </c>
      <c r="M48" s="12">
        <v>0.09406724537037037</v>
      </c>
      <c r="N48" s="11">
        <f t="shared" si="3"/>
        <v>0.020456134259259365</v>
      </c>
      <c r="O48" s="13">
        <f t="shared" si="4"/>
        <v>2.03687882268403</v>
      </c>
      <c r="P48" s="14">
        <v>19</v>
      </c>
      <c r="Q48" s="15">
        <f t="shared" si="5"/>
        <v>0</v>
      </c>
    </row>
    <row r="49" spans="1:17" ht="15">
      <c r="A49" s="8"/>
      <c r="B49" s="9"/>
      <c r="C49" s="9"/>
      <c r="D49" s="9"/>
      <c r="E49" s="9"/>
      <c r="F49" s="9"/>
      <c r="G49" s="9"/>
      <c r="H49" s="9"/>
      <c r="I49" s="9"/>
      <c r="J49" s="9"/>
      <c r="K49" s="10"/>
      <c r="L49" s="11"/>
      <c r="M49" s="12"/>
      <c r="N49" s="11"/>
      <c r="O49" s="13"/>
      <c r="P49" s="14"/>
      <c r="Q49" s="15"/>
    </row>
    <row r="50" spans="1:17" ht="15">
      <c r="A50" s="20" t="s">
        <v>410</v>
      </c>
      <c r="B50" s="9"/>
      <c r="C50" s="9"/>
      <c r="D50" s="9"/>
      <c r="E50" s="9"/>
      <c r="F50" s="9"/>
      <c r="G50" s="9"/>
      <c r="H50" s="9"/>
      <c r="I50" s="9"/>
      <c r="J50" s="9"/>
      <c r="K50" s="10"/>
      <c r="L50" s="11"/>
      <c r="M50" s="12"/>
      <c r="N50" s="11"/>
      <c r="O50" s="13"/>
      <c r="P50" s="14"/>
      <c r="Q50" s="15"/>
    </row>
    <row r="51" spans="1:17" ht="82.5">
      <c r="A51" s="1" t="s">
        <v>0</v>
      </c>
      <c r="B51" s="1" t="s">
        <v>1</v>
      </c>
      <c r="C51" s="2" t="s">
        <v>2</v>
      </c>
      <c r="D51" s="2" t="s">
        <v>3</v>
      </c>
      <c r="E51" s="2" t="s">
        <v>4</v>
      </c>
      <c r="F51" s="2" t="s">
        <v>5</v>
      </c>
      <c r="G51" s="2" t="s">
        <v>6</v>
      </c>
      <c r="H51" s="2" t="s">
        <v>7</v>
      </c>
      <c r="I51" s="2" t="s">
        <v>8</v>
      </c>
      <c r="J51" s="2" t="s">
        <v>9</v>
      </c>
      <c r="K51" s="3" t="s">
        <v>10</v>
      </c>
      <c r="L51" s="4" t="s">
        <v>11</v>
      </c>
      <c r="M51" s="5" t="s">
        <v>12</v>
      </c>
      <c r="N51" s="3" t="s">
        <v>13</v>
      </c>
      <c r="O51" s="3" t="s">
        <v>14</v>
      </c>
      <c r="P51" s="6" t="s">
        <v>15</v>
      </c>
      <c r="Q51" s="7" t="s">
        <v>16</v>
      </c>
    </row>
    <row r="52" spans="1:17" ht="15">
      <c r="A52" s="8">
        <v>1</v>
      </c>
      <c r="B52" s="9">
        <v>60</v>
      </c>
      <c r="C52" s="9" t="s">
        <v>158</v>
      </c>
      <c r="D52" s="9" t="s">
        <v>98</v>
      </c>
      <c r="E52" s="9" t="s">
        <v>99</v>
      </c>
      <c r="F52" s="9" t="s">
        <v>100</v>
      </c>
      <c r="G52" s="9" t="s">
        <v>66</v>
      </c>
      <c r="H52" s="9">
        <v>15</v>
      </c>
      <c r="I52" s="9">
        <v>202086</v>
      </c>
      <c r="J52" s="9" t="s">
        <v>159</v>
      </c>
      <c r="K52" s="10">
        <v>0.416666666666663</v>
      </c>
      <c r="L52" s="11">
        <v>0.0520833333333333</v>
      </c>
      <c r="M52" s="17">
        <v>0.06264953703703703</v>
      </c>
      <c r="N52" s="11">
        <f aca="true" t="shared" si="6" ref="N52:N93">IF(M52&gt;0,(M52-L52)," ")</f>
        <v>0.01056620370370373</v>
      </c>
      <c r="O52" s="13">
        <f aca="true" t="shared" si="7" ref="O52:O93">IF(M52&gt;0,$P$6/(N52*24),"")</f>
        <v>3.943390439468947</v>
      </c>
      <c r="P52" s="14">
        <v>1</v>
      </c>
      <c r="Q52" s="15">
        <f aca="true" t="shared" si="8" ref="Q52:Q93">IF(P52="DNF",0,IF(AND(P52&lt;3,P52&gt;0),((-3*P52+28)),IF(AND(P52&gt;2,P52&lt;11),(-2*P52+26),IF(AND(P52&gt;10,P52&lt;16),(-P52+16),IF(P52&gt;15,0,IF(P52="",))))))</f>
        <v>25</v>
      </c>
    </row>
    <row r="53" spans="1:17" ht="15">
      <c r="A53" s="8">
        <v>2</v>
      </c>
      <c r="B53" s="9">
        <v>81</v>
      </c>
      <c r="C53" s="9" t="s">
        <v>34</v>
      </c>
      <c r="D53" s="9" t="s">
        <v>172</v>
      </c>
      <c r="E53" s="9" t="s">
        <v>53</v>
      </c>
      <c r="F53" s="9" t="s">
        <v>173</v>
      </c>
      <c r="G53" s="9" t="s">
        <v>121</v>
      </c>
      <c r="H53" s="9">
        <v>16</v>
      </c>
      <c r="I53" s="9">
        <v>193101</v>
      </c>
      <c r="J53" s="9" t="s">
        <v>159</v>
      </c>
      <c r="K53" s="10">
        <v>0.431249999999995</v>
      </c>
      <c r="L53" s="11">
        <v>0.0666666666666666</v>
      </c>
      <c r="M53" s="18">
        <v>0.0772738425925926</v>
      </c>
      <c r="N53" s="11">
        <f t="shared" si="6"/>
        <v>0.010607175925925999</v>
      </c>
      <c r="O53" s="13">
        <f t="shared" si="7"/>
        <v>3.9281583484276186</v>
      </c>
      <c r="P53" s="14">
        <v>2</v>
      </c>
      <c r="Q53" s="15">
        <f t="shared" si="8"/>
        <v>22</v>
      </c>
    </row>
    <row r="54" spans="1:17" ht="15">
      <c r="A54" s="8">
        <v>3</v>
      </c>
      <c r="B54" s="9">
        <v>46</v>
      </c>
      <c r="C54" s="9" t="s">
        <v>182</v>
      </c>
      <c r="D54" s="9" t="s">
        <v>183</v>
      </c>
      <c r="E54" s="9" t="s">
        <v>184</v>
      </c>
      <c r="F54" s="9" t="s">
        <v>185</v>
      </c>
      <c r="G54" s="9" t="s">
        <v>28</v>
      </c>
      <c r="H54" s="9">
        <v>15</v>
      </c>
      <c r="I54" s="9">
        <v>207880</v>
      </c>
      <c r="J54" s="9" t="s">
        <v>159</v>
      </c>
      <c r="K54" s="10">
        <v>0.406944444444442</v>
      </c>
      <c r="L54" s="11">
        <v>0.0423611111111111</v>
      </c>
      <c r="M54" s="17">
        <v>0.0530837962962963</v>
      </c>
      <c r="N54" s="11">
        <f t="shared" si="6"/>
        <v>0.010722685185185203</v>
      </c>
      <c r="O54" s="13">
        <f t="shared" si="7"/>
        <v>3.885842580199467</v>
      </c>
      <c r="P54" s="14">
        <v>3</v>
      </c>
      <c r="Q54" s="15">
        <f t="shared" si="8"/>
        <v>20</v>
      </c>
    </row>
    <row r="55" spans="1:17" ht="15">
      <c r="A55" s="8">
        <v>4</v>
      </c>
      <c r="B55" s="9">
        <v>65</v>
      </c>
      <c r="C55" s="9" t="s">
        <v>168</v>
      </c>
      <c r="D55" s="9" t="s">
        <v>169</v>
      </c>
      <c r="E55" s="9" t="s">
        <v>170</v>
      </c>
      <c r="F55" s="9" t="s">
        <v>171</v>
      </c>
      <c r="G55" s="9" t="s">
        <v>33</v>
      </c>
      <c r="H55" s="9">
        <v>15</v>
      </c>
      <c r="I55" s="9">
        <v>218736</v>
      </c>
      <c r="J55" s="9" t="s">
        <v>159</v>
      </c>
      <c r="K55" s="10">
        <v>0.420138888888885</v>
      </c>
      <c r="L55" s="11">
        <v>0.0555555555555555</v>
      </c>
      <c r="M55" s="17">
        <v>0.06630358796296296</v>
      </c>
      <c r="N55" s="11">
        <f t="shared" si="6"/>
        <v>0.01074803240740746</v>
      </c>
      <c r="O55" s="13">
        <f t="shared" si="7"/>
        <v>3.8766785479684938</v>
      </c>
      <c r="P55" s="14">
        <v>4</v>
      </c>
      <c r="Q55" s="15">
        <f t="shared" si="8"/>
        <v>18</v>
      </c>
    </row>
    <row r="56" spans="1:17" ht="15">
      <c r="A56" s="8">
        <v>5</v>
      </c>
      <c r="B56" s="9">
        <v>75</v>
      </c>
      <c r="C56" s="9" t="s">
        <v>192</v>
      </c>
      <c r="D56" s="9" t="s">
        <v>193</v>
      </c>
      <c r="E56" s="9" t="s">
        <v>194</v>
      </c>
      <c r="F56" s="9" t="s">
        <v>195</v>
      </c>
      <c r="G56" s="9" t="s">
        <v>79</v>
      </c>
      <c r="H56" s="9">
        <v>16</v>
      </c>
      <c r="I56" s="9">
        <v>210129</v>
      </c>
      <c r="J56" s="9" t="s">
        <v>159</v>
      </c>
      <c r="K56" s="10">
        <v>0.427083333333329</v>
      </c>
      <c r="L56" s="11">
        <v>0.0624999999999999</v>
      </c>
      <c r="M56" s="17">
        <v>0.07328703703703704</v>
      </c>
      <c r="N56" s="11">
        <f t="shared" si="6"/>
        <v>0.010787037037037137</v>
      </c>
      <c r="O56" s="13">
        <f t="shared" si="7"/>
        <v>3.862660944205973</v>
      </c>
      <c r="P56" s="14">
        <v>5</v>
      </c>
      <c r="Q56" s="15">
        <f t="shared" si="8"/>
        <v>16</v>
      </c>
    </row>
    <row r="57" spans="1:17" ht="15">
      <c r="A57" s="8">
        <v>6</v>
      </c>
      <c r="B57" s="9">
        <v>66</v>
      </c>
      <c r="C57" s="9" t="s">
        <v>196</v>
      </c>
      <c r="D57" s="9" t="s">
        <v>197</v>
      </c>
      <c r="E57" s="9" t="s">
        <v>198</v>
      </c>
      <c r="F57" s="9" t="s">
        <v>199</v>
      </c>
      <c r="G57" s="9" t="s">
        <v>48</v>
      </c>
      <c r="H57" s="9">
        <v>16</v>
      </c>
      <c r="I57" s="9">
        <v>237187</v>
      </c>
      <c r="J57" s="9" t="s">
        <v>159</v>
      </c>
      <c r="K57" s="10">
        <v>0.42083333333333</v>
      </c>
      <c r="L57" s="11">
        <v>0.0562499999999999</v>
      </c>
      <c r="M57" s="17">
        <v>0.06706435185185185</v>
      </c>
      <c r="N57" s="11">
        <f t="shared" si="6"/>
        <v>0.01081435185185195</v>
      </c>
      <c r="O57" s="13">
        <f t="shared" si="7"/>
        <v>3.852904662014606</v>
      </c>
      <c r="P57" s="14">
        <v>6</v>
      </c>
      <c r="Q57" s="15">
        <f t="shared" si="8"/>
        <v>14</v>
      </c>
    </row>
    <row r="58" spans="1:17" ht="15">
      <c r="A58" s="8">
        <v>7</v>
      </c>
      <c r="B58" s="9">
        <v>43</v>
      </c>
      <c r="C58" s="9" t="s">
        <v>202</v>
      </c>
      <c r="D58" s="9" t="s">
        <v>203</v>
      </c>
      <c r="E58" s="9" t="s">
        <v>85</v>
      </c>
      <c r="F58" s="9" t="s">
        <v>204</v>
      </c>
      <c r="G58" s="9" t="s">
        <v>48</v>
      </c>
      <c r="H58" s="9">
        <v>16</v>
      </c>
      <c r="I58" s="9">
        <v>219955</v>
      </c>
      <c r="J58" s="9" t="s">
        <v>159</v>
      </c>
      <c r="K58" s="10">
        <v>0.404861111111109</v>
      </c>
      <c r="L58" s="11">
        <v>0.0402777777777777</v>
      </c>
      <c r="M58" s="17">
        <v>0.05121481481481482</v>
      </c>
      <c r="N58" s="11">
        <f t="shared" si="6"/>
        <v>0.01093703703703712</v>
      </c>
      <c r="O58" s="13">
        <f t="shared" si="7"/>
        <v>3.809685066034512</v>
      </c>
      <c r="P58" s="14">
        <v>7</v>
      </c>
      <c r="Q58" s="15">
        <f t="shared" si="8"/>
        <v>12</v>
      </c>
    </row>
    <row r="59" spans="1:17" ht="15">
      <c r="A59" s="8">
        <v>8</v>
      </c>
      <c r="B59" s="9">
        <v>42</v>
      </c>
      <c r="C59" s="9" t="s">
        <v>174</v>
      </c>
      <c r="D59" s="9" t="s">
        <v>175</v>
      </c>
      <c r="E59" s="9" t="s">
        <v>176</v>
      </c>
      <c r="F59" s="9" t="s">
        <v>177</v>
      </c>
      <c r="G59" s="9" t="s">
        <v>21</v>
      </c>
      <c r="H59" s="9">
        <v>16</v>
      </c>
      <c r="I59" s="9">
        <v>221358</v>
      </c>
      <c r="J59" s="9" t="s">
        <v>159</v>
      </c>
      <c r="K59" s="10">
        <v>0.404166666666664</v>
      </c>
      <c r="L59" s="11">
        <v>0.0395833333333333</v>
      </c>
      <c r="M59" s="17">
        <v>0.05053240740740741</v>
      </c>
      <c r="N59" s="11">
        <f t="shared" si="6"/>
        <v>0.010949074074074111</v>
      </c>
      <c r="O59" s="13">
        <f t="shared" si="7"/>
        <v>3.80549682875263</v>
      </c>
      <c r="P59" s="14">
        <v>8</v>
      </c>
      <c r="Q59" s="15">
        <f t="shared" si="8"/>
        <v>10</v>
      </c>
    </row>
    <row r="60" spans="1:17" ht="15">
      <c r="A60" s="8">
        <v>9</v>
      </c>
      <c r="B60" s="9">
        <v>50</v>
      </c>
      <c r="C60" s="9" t="s">
        <v>205</v>
      </c>
      <c r="D60" s="9" t="s">
        <v>206</v>
      </c>
      <c r="E60" s="9" t="s">
        <v>53</v>
      </c>
      <c r="F60" s="9" t="s">
        <v>207</v>
      </c>
      <c r="G60" s="9" t="s">
        <v>79</v>
      </c>
      <c r="H60" s="9">
        <v>16</v>
      </c>
      <c r="I60" s="9">
        <v>174494</v>
      </c>
      <c r="J60" s="9" t="s">
        <v>159</v>
      </c>
      <c r="K60" s="10">
        <v>0.409722222222219</v>
      </c>
      <c r="L60" s="11">
        <v>0.0451388888888888</v>
      </c>
      <c r="M60" s="17">
        <v>0.056157407407407406</v>
      </c>
      <c r="N60" s="11">
        <f t="shared" si="6"/>
        <v>0.011018518518518608</v>
      </c>
      <c r="O60" s="13">
        <f t="shared" si="7"/>
        <v>3.781512605041986</v>
      </c>
      <c r="P60" s="14">
        <v>9</v>
      </c>
      <c r="Q60" s="15">
        <f t="shared" si="8"/>
        <v>8</v>
      </c>
    </row>
    <row r="61" spans="1:17" ht="15">
      <c r="A61" s="8">
        <v>10</v>
      </c>
      <c r="B61" s="9">
        <v>78</v>
      </c>
      <c r="C61" s="9" t="s">
        <v>160</v>
      </c>
      <c r="D61" s="9" t="s">
        <v>161</v>
      </c>
      <c r="E61" s="9" t="s">
        <v>162</v>
      </c>
      <c r="F61" s="9" t="s">
        <v>163</v>
      </c>
      <c r="G61" s="9" t="s">
        <v>164</v>
      </c>
      <c r="H61" s="9">
        <v>16</v>
      </c>
      <c r="I61" s="9" t="s">
        <v>50</v>
      </c>
      <c r="J61" s="9" t="s">
        <v>159</v>
      </c>
      <c r="K61" s="10">
        <v>0.429166666666662</v>
      </c>
      <c r="L61" s="11">
        <v>0.0645833333333333</v>
      </c>
      <c r="M61" s="17">
        <v>0.07575590277777777</v>
      </c>
      <c r="N61" s="11">
        <f t="shared" si="6"/>
        <v>0.011172569444444475</v>
      </c>
      <c r="O61" s="13">
        <f t="shared" si="7"/>
        <v>3.7293719116138755</v>
      </c>
      <c r="P61" s="14">
        <v>10</v>
      </c>
      <c r="Q61" s="15">
        <f t="shared" si="8"/>
        <v>6</v>
      </c>
    </row>
    <row r="62" spans="1:17" ht="15">
      <c r="A62" s="8">
        <v>11</v>
      </c>
      <c r="B62" s="9">
        <v>63</v>
      </c>
      <c r="C62" s="9" t="s">
        <v>182</v>
      </c>
      <c r="D62" s="9" t="s">
        <v>214</v>
      </c>
      <c r="E62" s="9" t="s">
        <v>194</v>
      </c>
      <c r="F62" s="9" t="s">
        <v>195</v>
      </c>
      <c r="G62" s="9" t="s">
        <v>79</v>
      </c>
      <c r="H62" s="9">
        <v>16</v>
      </c>
      <c r="I62" s="9">
        <v>211421</v>
      </c>
      <c r="J62" s="9" t="s">
        <v>159</v>
      </c>
      <c r="K62" s="10">
        <v>0.418749999999997</v>
      </c>
      <c r="L62" s="11">
        <v>0.0541666666666666</v>
      </c>
      <c r="M62" s="17">
        <v>0.06561342592592594</v>
      </c>
      <c r="N62" s="11">
        <f t="shared" si="6"/>
        <v>0.011446759259259337</v>
      </c>
      <c r="O62" s="13">
        <f t="shared" si="7"/>
        <v>3.6400404448938075</v>
      </c>
      <c r="P62" s="14">
        <v>11</v>
      </c>
      <c r="Q62" s="15">
        <f t="shared" si="8"/>
        <v>5</v>
      </c>
    </row>
    <row r="63" spans="1:17" ht="15">
      <c r="A63" s="8">
        <v>12</v>
      </c>
      <c r="B63" s="9">
        <v>79</v>
      </c>
      <c r="C63" s="9" t="s">
        <v>208</v>
      </c>
      <c r="D63" s="9" t="s">
        <v>209</v>
      </c>
      <c r="E63" s="9" t="s">
        <v>46</v>
      </c>
      <c r="F63" s="9" t="s">
        <v>210</v>
      </c>
      <c r="G63" s="9" t="s">
        <v>48</v>
      </c>
      <c r="H63" s="9">
        <v>16</v>
      </c>
      <c r="I63" s="9">
        <v>200189</v>
      </c>
      <c r="J63" s="9" t="s">
        <v>159</v>
      </c>
      <c r="K63" s="10">
        <v>0.429861111111107</v>
      </c>
      <c r="L63" s="11">
        <v>0.0652777777777777</v>
      </c>
      <c r="M63" s="17">
        <v>0.07684421296296297</v>
      </c>
      <c r="N63" s="11">
        <f t="shared" si="6"/>
        <v>0.01156643518518527</v>
      </c>
      <c r="O63" s="13">
        <f t="shared" si="7"/>
        <v>3.602377569195643</v>
      </c>
      <c r="P63" s="14">
        <v>12</v>
      </c>
      <c r="Q63" s="15">
        <f t="shared" si="8"/>
        <v>4</v>
      </c>
    </row>
    <row r="64" spans="1:17" ht="15">
      <c r="A64" s="8">
        <v>13</v>
      </c>
      <c r="B64" s="9">
        <v>44</v>
      </c>
      <c r="C64" s="9" t="s">
        <v>165</v>
      </c>
      <c r="D64" s="9" t="s">
        <v>166</v>
      </c>
      <c r="E64" s="9"/>
      <c r="F64" s="9" t="s">
        <v>167</v>
      </c>
      <c r="G64" s="9" t="s">
        <v>21</v>
      </c>
      <c r="H64" s="9">
        <v>16</v>
      </c>
      <c r="I64" s="9">
        <v>208888</v>
      </c>
      <c r="J64" s="9" t="s">
        <v>159</v>
      </c>
      <c r="K64" s="10">
        <v>0.405555555555553</v>
      </c>
      <c r="L64" s="11">
        <v>0.0409722222222222</v>
      </c>
      <c r="M64" s="17">
        <v>0.052638888888888895</v>
      </c>
      <c r="N64" s="11">
        <f t="shared" si="6"/>
        <v>0.011666666666666693</v>
      </c>
      <c r="O64" s="13">
        <f t="shared" si="7"/>
        <v>3.571428571428563</v>
      </c>
      <c r="P64" s="14">
        <v>13</v>
      </c>
      <c r="Q64" s="15">
        <f t="shared" si="8"/>
        <v>3</v>
      </c>
    </row>
    <row r="65" spans="1:17" ht="15">
      <c r="A65" s="8">
        <v>14</v>
      </c>
      <c r="B65" s="9">
        <v>47</v>
      </c>
      <c r="C65" s="9" t="s">
        <v>223</v>
      </c>
      <c r="D65" s="9" t="s">
        <v>224</v>
      </c>
      <c r="E65" s="9" t="s">
        <v>73</v>
      </c>
      <c r="F65" s="9" t="s">
        <v>225</v>
      </c>
      <c r="G65" s="9" t="s">
        <v>48</v>
      </c>
      <c r="H65" s="9">
        <v>15</v>
      </c>
      <c r="I65" s="9">
        <v>240943</v>
      </c>
      <c r="J65" s="9" t="s">
        <v>159</v>
      </c>
      <c r="K65" s="10">
        <v>0.407638888888886</v>
      </c>
      <c r="L65" s="11">
        <v>0.0430555555555555</v>
      </c>
      <c r="M65" s="17">
        <v>0.05476087962962963</v>
      </c>
      <c r="N65" s="11">
        <f t="shared" si="6"/>
        <v>0.011705324074074132</v>
      </c>
      <c r="O65" s="13">
        <f t="shared" si="7"/>
        <v>3.5596337532382605</v>
      </c>
      <c r="P65" s="14">
        <v>14</v>
      </c>
      <c r="Q65" s="15">
        <f t="shared" si="8"/>
        <v>2</v>
      </c>
    </row>
    <row r="66" spans="1:17" ht="15">
      <c r="A66" s="8">
        <v>15</v>
      </c>
      <c r="B66" s="9">
        <v>49</v>
      </c>
      <c r="C66" s="9" t="s">
        <v>186</v>
      </c>
      <c r="D66" s="9" t="s">
        <v>187</v>
      </c>
      <c r="E66" s="9" t="s">
        <v>188</v>
      </c>
      <c r="F66" s="9" t="s">
        <v>189</v>
      </c>
      <c r="G66" s="9" t="s">
        <v>28</v>
      </c>
      <c r="H66" s="9">
        <v>16</v>
      </c>
      <c r="I66" s="9">
        <v>220467</v>
      </c>
      <c r="J66" s="9" t="s">
        <v>159</v>
      </c>
      <c r="K66" s="10">
        <v>0.409027777777775</v>
      </c>
      <c r="L66" s="11">
        <v>0.0444444444444444</v>
      </c>
      <c r="M66" s="17">
        <v>0.056170601851851854</v>
      </c>
      <c r="N66" s="11">
        <f t="shared" si="6"/>
        <v>0.011726157407407456</v>
      </c>
      <c r="O66" s="13">
        <f t="shared" si="7"/>
        <v>3.553309512999176</v>
      </c>
      <c r="P66" s="14">
        <v>15</v>
      </c>
      <c r="Q66" s="15">
        <f t="shared" si="8"/>
        <v>1</v>
      </c>
    </row>
    <row r="67" spans="1:17" ht="15">
      <c r="A67" s="8">
        <v>16</v>
      </c>
      <c r="B67" s="9">
        <v>57</v>
      </c>
      <c r="C67" s="9" t="s">
        <v>215</v>
      </c>
      <c r="D67" s="9" t="s">
        <v>216</v>
      </c>
      <c r="E67" s="9" t="s">
        <v>217</v>
      </c>
      <c r="F67" s="9" t="s">
        <v>218</v>
      </c>
      <c r="G67" s="9" t="s">
        <v>66</v>
      </c>
      <c r="H67" s="9">
        <v>15</v>
      </c>
      <c r="I67" s="9">
        <v>226379</v>
      </c>
      <c r="J67" s="9" t="s">
        <v>159</v>
      </c>
      <c r="K67" s="10">
        <v>0.41458333333333</v>
      </c>
      <c r="L67" s="11">
        <v>0.0499999999999999</v>
      </c>
      <c r="M67" s="17">
        <v>0.06174768518518519</v>
      </c>
      <c r="N67" s="11">
        <f t="shared" si="6"/>
        <v>0.011747685185185291</v>
      </c>
      <c r="O67" s="13">
        <f t="shared" si="7"/>
        <v>3.546798029556618</v>
      </c>
      <c r="P67" s="14">
        <v>16</v>
      </c>
      <c r="Q67" s="15">
        <f t="shared" si="8"/>
        <v>0</v>
      </c>
    </row>
    <row r="68" spans="1:17" ht="15">
      <c r="A68" s="8">
        <v>17</v>
      </c>
      <c r="B68" s="9">
        <v>48</v>
      </c>
      <c r="C68" s="9" t="s">
        <v>228</v>
      </c>
      <c r="D68" s="9" t="s">
        <v>229</v>
      </c>
      <c r="E68" s="9" t="s">
        <v>230</v>
      </c>
      <c r="F68" s="9" t="s">
        <v>231</v>
      </c>
      <c r="G68" s="9" t="s">
        <v>66</v>
      </c>
      <c r="H68" s="9">
        <v>16</v>
      </c>
      <c r="I68" s="9">
        <v>220228</v>
      </c>
      <c r="J68" s="9" t="s">
        <v>159</v>
      </c>
      <c r="K68" s="10">
        <v>0.408333333333331</v>
      </c>
      <c r="L68" s="11">
        <v>0.04375</v>
      </c>
      <c r="M68" s="17">
        <v>0.05550902777777778</v>
      </c>
      <c r="N68" s="11">
        <f t="shared" si="6"/>
        <v>0.011759027777777785</v>
      </c>
      <c r="O68" s="13">
        <f t="shared" si="7"/>
        <v>3.5433768381267328</v>
      </c>
      <c r="P68" s="14">
        <v>17</v>
      </c>
      <c r="Q68" s="15">
        <f t="shared" si="8"/>
        <v>0</v>
      </c>
    </row>
    <row r="69" spans="1:17" ht="15">
      <c r="A69" s="8">
        <v>18</v>
      </c>
      <c r="B69" s="9">
        <v>69</v>
      </c>
      <c r="C69" s="9" t="s">
        <v>43</v>
      </c>
      <c r="D69" s="9" t="s">
        <v>200</v>
      </c>
      <c r="E69" s="9" t="s">
        <v>26</v>
      </c>
      <c r="F69" s="9" t="s">
        <v>201</v>
      </c>
      <c r="G69" s="9" t="s">
        <v>28</v>
      </c>
      <c r="H69" s="9">
        <v>15</v>
      </c>
      <c r="I69" s="9">
        <v>223052</v>
      </c>
      <c r="J69" s="9" t="s">
        <v>159</v>
      </c>
      <c r="K69" s="10">
        <v>0.422916666666663</v>
      </c>
      <c r="L69" s="11">
        <v>0.0583333333333333</v>
      </c>
      <c r="M69" s="17">
        <v>0.07016365740740742</v>
      </c>
      <c r="N69" s="11">
        <f t="shared" si="6"/>
        <v>0.011830324074074118</v>
      </c>
      <c r="O69" s="13">
        <f t="shared" si="7"/>
        <v>3.52202242354275</v>
      </c>
      <c r="P69" s="14">
        <v>18</v>
      </c>
      <c r="Q69" s="15">
        <f t="shared" si="8"/>
        <v>0</v>
      </c>
    </row>
    <row r="70" spans="1:17" ht="15">
      <c r="A70" s="8">
        <v>19</v>
      </c>
      <c r="B70" s="9">
        <v>80</v>
      </c>
      <c r="C70" s="9" t="s">
        <v>93</v>
      </c>
      <c r="D70" s="9" t="s">
        <v>190</v>
      </c>
      <c r="E70" s="9" t="s">
        <v>176</v>
      </c>
      <c r="F70" s="9" t="s">
        <v>191</v>
      </c>
      <c r="G70" s="9" t="s">
        <v>21</v>
      </c>
      <c r="H70" s="9">
        <v>16</v>
      </c>
      <c r="I70" s="9">
        <v>230154</v>
      </c>
      <c r="J70" s="9" t="s">
        <v>159</v>
      </c>
      <c r="K70" s="10">
        <v>0.430555555555551</v>
      </c>
      <c r="L70" s="11">
        <v>0.0659722222222222</v>
      </c>
      <c r="M70" s="17">
        <v>0.07780636574074075</v>
      </c>
      <c r="N70" s="11">
        <f t="shared" si="6"/>
        <v>0.011834143518518553</v>
      </c>
      <c r="O70" s="13">
        <f t="shared" si="7"/>
        <v>3.520885698357888</v>
      </c>
      <c r="P70" s="14">
        <v>19</v>
      </c>
      <c r="Q70" s="15">
        <f t="shared" si="8"/>
        <v>0</v>
      </c>
    </row>
    <row r="71" spans="1:17" ht="15">
      <c r="A71" s="8">
        <v>20</v>
      </c>
      <c r="B71" s="9">
        <v>62</v>
      </c>
      <c r="C71" s="9" t="s">
        <v>215</v>
      </c>
      <c r="D71" s="9" t="s">
        <v>219</v>
      </c>
      <c r="E71" s="9" t="s">
        <v>220</v>
      </c>
      <c r="F71" s="9" t="s">
        <v>221</v>
      </c>
      <c r="G71" s="9" t="s">
        <v>222</v>
      </c>
      <c r="H71" s="9">
        <v>16</v>
      </c>
      <c r="I71" s="9">
        <v>225504</v>
      </c>
      <c r="J71" s="9" t="s">
        <v>159</v>
      </c>
      <c r="K71" s="10">
        <v>0.418055555555552</v>
      </c>
      <c r="L71" s="11">
        <v>0.0534722222222222</v>
      </c>
      <c r="M71" s="17">
        <v>0.06532407407407408</v>
      </c>
      <c r="N71" s="11">
        <f t="shared" si="6"/>
        <v>0.011851851851851877</v>
      </c>
      <c r="O71" s="13">
        <f t="shared" si="7"/>
        <v>3.5156249999999925</v>
      </c>
      <c r="P71" s="14">
        <v>20</v>
      </c>
      <c r="Q71" s="15">
        <f t="shared" si="8"/>
        <v>0</v>
      </c>
    </row>
    <row r="72" spans="1:17" ht="15">
      <c r="A72" s="8">
        <v>21</v>
      </c>
      <c r="B72" s="9">
        <v>72</v>
      </c>
      <c r="C72" s="9" t="s">
        <v>232</v>
      </c>
      <c r="D72" s="9" t="s">
        <v>233</v>
      </c>
      <c r="E72" s="9" t="s">
        <v>26</v>
      </c>
      <c r="F72" s="9" t="s">
        <v>234</v>
      </c>
      <c r="G72" s="9" t="s">
        <v>28</v>
      </c>
      <c r="H72" s="9">
        <v>15</v>
      </c>
      <c r="I72" s="9">
        <v>200597</v>
      </c>
      <c r="J72" s="9" t="s">
        <v>159</v>
      </c>
      <c r="K72" s="10">
        <v>0.424999999999996</v>
      </c>
      <c r="L72" s="11">
        <v>0.0604166666666666</v>
      </c>
      <c r="M72" s="17">
        <v>0.07231712962962963</v>
      </c>
      <c r="N72" s="11">
        <f t="shared" si="6"/>
        <v>0.011900462962963036</v>
      </c>
      <c r="O72" s="13">
        <f t="shared" si="7"/>
        <v>3.5012643454580603</v>
      </c>
      <c r="P72" s="14">
        <v>21</v>
      </c>
      <c r="Q72" s="15">
        <f t="shared" si="8"/>
        <v>0</v>
      </c>
    </row>
    <row r="73" spans="1:17" ht="15">
      <c r="A73" s="8">
        <v>22</v>
      </c>
      <c r="B73" s="9">
        <v>64</v>
      </c>
      <c r="C73" s="9" t="s">
        <v>178</v>
      </c>
      <c r="D73" s="9" t="s">
        <v>179</v>
      </c>
      <c r="E73" s="9" t="s">
        <v>180</v>
      </c>
      <c r="F73" s="9" t="s">
        <v>181</v>
      </c>
      <c r="G73" s="9" t="s">
        <v>28</v>
      </c>
      <c r="H73" s="9">
        <v>16</v>
      </c>
      <c r="I73" s="9">
        <v>215328</v>
      </c>
      <c r="J73" s="9" t="s">
        <v>159</v>
      </c>
      <c r="K73" s="10">
        <v>0.419444444444441</v>
      </c>
      <c r="L73" s="11">
        <v>0.0548611111111111</v>
      </c>
      <c r="M73" s="17">
        <v>0.06692337962962962</v>
      </c>
      <c r="N73" s="11">
        <f t="shared" si="6"/>
        <v>0.01206226851851852</v>
      </c>
      <c r="O73" s="13">
        <f t="shared" si="7"/>
        <v>3.4542977220825573</v>
      </c>
      <c r="P73" s="14">
        <v>22</v>
      </c>
      <c r="Q73" s="15">
        <f t="shared" si="8"/>
        <v>0</v>
      </c>
    </row>
    <row r="74" spans="1:17" ht="15">
      <c r="A74" s="8">
        <v>23</v>
      </c>
      <c r="B74" s="9">
        <v>52</v>
      </c>
      <c r="C74" s="9" t="s">
        <v>235</v>
      </c>
      <c r="D74" s="9" t="s">
        <v>236</v>
      </c>
      <c r="E74" s="9" t="s">
        <v>46</v>
      </c>
      <c r="F74" s="9" t="s">
        <v>237</v>
      </c>
      <c r="G74" s="9" t="s">
        <v>48</v>
      </c>
      <c r="H74" s="9">
        <v>15</v>
      </c>
      <c r="I74" s="9" t="s">
        <v>22</v>
      </c>
      <c r="J74" s="9" t="s">
        <v>159</v>
      </c>
      <c r="K74" s="10">
        <v>0.411111111111108</v>
      </c>
      <c r="L74" s="11">
        <v>0.0465277777777777</v>
      </c>
      <c r="M74" s="17">
        <v>0.05869606481481482</v>
      </c>
      <c r="N74" s="11">
        <f t="shared" si="6"/>
        <v>0.012168287037037116</v>
      </c>
      <c r="O74" s="13">
        <f t="shared" si="7"/>
        <v>3.4242014952346307</v>
      </c>
      <c r="P74" s="14">
        <v>23</v>
      </c>
      <c r="Q74" s="15">
        <f t="shared" si="8"/>
        <v>0</v>
      </c>
    </row>
    <row r="75" spans="1:17" ht="15">
      <c r="A75" s="8">
        <v>24</v>
      </c>
      <c r="B75" s="9">
        <v>56</v>
      </c>
      <c r="C75" s="9" t="s">
        <v>238</v>
      </c>
      <c r="D75" s="9" t="s">
        <v>30</v>
      </c>
      <c r="E75" s="9" t="s">
        <v>31</v>
      </c>
      <c r="F75" s="9" t="s">
        <v>32</v>
      </c>
      <c r="G75" s="9" t="s">
        <v>33</v>
      </c>
      <c r="H75" s="9">
        <v>15</v>
      </c>
      <c r="I75" s="9">
        <v>209949</v>
      </c>
      <c r="J75" s="9" t="s">
        <v>159</v>
      </c>
      <c r="K75" s="10">
        <v>0.413888888888886</v>
      </c>
      <c r="L75" s="11">
        <v>0.0493055555555555</v>
      </c>
      <c r="M75" s="17">
        <v>0.06153263888888889</v>
      </c>
      <c r="N75" s="11">
        <f t="shared" si="6"/>
        <v>0.012227083333333388</v>
      </c>
      <c r="O75" s="13">
        <f t="shared" si="7"/>
        <v>3.4077355597205505</v>
      </c>
      <c r="P75" s="14">
        <v>24</v>
      </c>
      <c r="Q75" s="15">
        <f t="shared" si="8"/>
        <v>0</v>
      </c>
    </row>
    <row r="76" spans="1:17" ht="15">
      <c r="A76" s="8">
        <v>25</v>
      </c>
      <c r="B76" s="9">
        <v>76</v>
      </c>
      <c r="C76" s="9" t="s">
        <v>239</v>
      </c>
      <c r="D76" s="9" t="s">
        <v>240</v>
      </c>
      <c r="E76" s="9" t="s">
        <v>241</v>
      </c>
      <c r="F76" s="9" t="s">
        <v>242</v>
      </c>
      <c r="G76" s="9" t="s">
        <v>28</v>
      </c>
      <c r="H76" s="9">
        <v>15</v>
      </c>
      <c r="I76" s="9">
        <v>164378</v>
      </c>
      <c r="J76" s="9" t="s">
        <v>159</v>
      </c>
      <c r="K76" s="10">
        <v>0.427777777777773</v>
      </c>
      <c r="L76" s="11">
        <v>0.0631944444444444</v>
      </c>
      <c r="M76" s="17">
        <v>0.07549293981481482</v>
      </c>
      <c r="N76" s="11">
        <f t="shared" si="6"/>
        <v>0.012298495370370421</v>
      </c>
      <c r="O76" s="13">
        <f t="shared" si="7"/>
        <v>3.3879483149662475</v>
      </c>
      <c r="P76" s="14">
        <v>25</v>
      </c>
      <c r="Q76" s="15">
        <f t="shared" si="8"/>
        <v>0</v>
      </c>
    </row>
    <row r="77" spans="1:17" ht="15">
      <c r="A77" s="8">
        <v>26</v>
      </c>
      <c r="B77" s="9">
        <v>73</v>
      </c>
      <c r="C77" s="9" t="s">
        <v>211</v>
      </c>
      <c r="D77" s="9" t="s">
        <v>212</v>
      </c>
      <c r="E77" s="9" t="s">
        <v>36</v>
      </c>
      <c r="F77" s="9" t="s">
        <v>213</v>
      </c>
      <c r="G77" s="9" t="s">
        <v>28</v>
      </c>
      <c r="H77" s="9">
        <v>16</v>
      </c>
      <c r="I77" s="9">
        <v>214142</v>
      </c>
      <c r="J77" s="9" t="s">
        <v>159</v>
      </c>
      <c r="K77" s="10">
        <v>0.42569444444444</v>
      </c>
      <c r="L77" s="11">
        <v>0.061111111111111</v>
      </c>
      <c r="M77" s="17">
        <v>0.07343969907407408</v>
      </c>
      <c r="N77" s="11">
        <f t="shared" si="6"/>
        <v>0.01232858796296308</v>
      </c>
      <c r="O77" s="13">
        <f t="shared" si="7"/>
        <v>3.379678742759476</v>
      </c>
      <c r="P77" s="14">
        <v>26</v>
      </c>
      <c r="Q77" s="15">
        <f t="shared" si="8"/>
        <v>0</v>
      </c>
    </row>
    <row r="78" spans="1:17" ht="15">
      <c r="A78" s="8">
        <v>27</v>
      </c>
      <c r="B78" s="9">
        <v>61</v>
      </c>
      <c r="C78" s="9" t="s">
        <v>243</v>
      </c>
      <c r="D78" s="9" t="s">
        <v>244</v>
      </c>
      <c r="E78" s="9" t="s">
        <v>127</v>
      </c>
      <c r="F78" s="9" t="s">
        <v>245</v>
      </c>
      <c r="G78" s="9" t="s">
        <v>48</v>
      </c>
      <c r="H78" s="9">
        <v>16</v>
      </c>
      <c r="I78" s="9">
        <v>242906</v>
      </c>
      <c r="J78" s="9" t="s">
        <v>159</v>
      </c>
      <c r="K78" s="10">
        <v>0.417361111111108</v>
      </c>
      <c r="L78" s="11">
        <v>0.0527777777777777</v>
      </c>
      <c r="M78" s="17">
        <v>0.06511574074074074</v>
      </c>
      <c r="N78" s="11">
        <f t="shared" si="6"/>
        <v>0.012337962962963037</v>
      </c>
      <c r="O78" s="13">
        <f t="shared" si="7"/>
        <v>3.3771106941838447</v>
      </c>
      <c r="P78" s="14">
        <v>27</v>
      </c>
      <c r="Q78" s="15">
        <f t="shared" si="8"/>
        <v>0</v>
      </c>
    </row>
    <row r="79" spans="1:17" ht="15">
      <c r="A79" s="8">
        <v>28</v>
      </c>
      <c r="B79" s="9">
        <v>82</v>
      </c>
      <c r="C79" s="9" t="s">
        <v>158</v>
      </c>
      <c r="D79" s="9" t="s">
        <v>246</v>
      </c>
      <c r="E79" s="9" t="s">
        <v>150</v>
      </c>
      <c r="F79" s="9" t="s">
        <v>134</v>
      </c>
      <c r="G79" s="9" t="s">
        <v>48</v>
      </c>
      <c r="H79" s="9">
        <v>16</v>
      </c>
      <c r="I79" s="9">
        <v>240628</v>
      </c>
      <c r="J79" s="9" t="s">
        <v>159</v>
      </c>
      <c r="K79" s="10">
        <v>0.43194444444444</v>
      </c>
      <c r="L79" s="11">
        <v>0.067361111111111</v>
      </c>
      <c r="M79" s="18">
        <v>0.07974895833333333</v>
      </c>
      <c r="N79" s="11">
        <f t="shared" si="6"/>
        <v>0.012387847222222331</v>
      </c>
      <c r="O79" s="13">
        <f t="shared" si="7"/>
        <v>3.363511506012247</v>
      </c>
      <c r="P79" s="14">
        <v>28</v>
      </c>
      <c r="Q79" s="15">
        <f t="shared" si="8"/>
        <v>0</v>
      </c>
    </row>
    <row r="80" spans="1:17" ht="15">
      <c r="A80" s="8">
        <v>29</v>
      </c>
      <c r="B80" s="9">
        <v>53</v>
      </c>
      <c r="C80" s="9" t="s">
        <v>160</v>
      </c>
      <c r="D80" s="9" t="s">
        <v>247</v>
      </c>
      <c r="E80" s="9" t="s">
        <v>73</v>
      </c>
      <c r="F80" s="9" t="s">
        <v>248</v>
      </c>
      <c r="G80" s="9" t="s">
        <v>48</v>
      </c>
      <c r="H80" s="9">
        <v>15</v>
      </c>
      <c r="I80" s="9">
        <v>231560</v>
      </c>
      <c r="J80" s="9" t="s">
        <v>159</v>
      </c>
      <c r="K80" s="10">
        <v>0.411805555555553</v>
      </c>
      <c r="L80" s="11">
        <v>0.0472222222222222</v>
      </c>
      <c r="M80" s="17">
        <v>0.05967569444444445</v>
      </c>
      <c r="N80" s="11">
        <f t="shared" si="6"/>
        <v>0.012453472222222248</v>
      </c>
      <c r="O80" s="13">
        <f t="shared" si="7"/>
        <v>3.3457870964144245</v>
      </c>
      <c r="P80" s="14">
        <v>29</v>
      </c>
      <c r="Q80" s="15">
        <f t="shared" si="8"/>
        <v>0</v>
      </c>
    </row>
    <row r="81" spans="1:17" ht="15">
      <c r="A81" s="8">
        <v>30</v>
      </c>
      <c r="B81" s="9">
        <v>74</v>
      </c>
      <c r="C81" s="9" t="s">
        <v>208</v>
      </c>
      <c r="D81" s="9" t="s">
        <v>226</v>
      </c>
      <c r="E81" s="9" t="s">
        <v>73</v>
      </c>
      <c r="F81" s="9" t="s">
        <v>227</v>
      </c>
      <c r="G81" s="9" t="s">
        <v>48</v>
      </c>
      <c r="H81" s="9">
        <v>16</v>
      </c>
      <c r="I81" s="9">
        <v>235971</v>
      </c>
      <c r="J81" s="9" t="s">
        <v>159</v>
      </c>
      <c r="K81" s="10">
        <v>0.426388888888885</v>
      </c>
      <c r="L81" s="11">
        <v>0.0618055555555555</v>
      </c>
      <c r="M81" s="17">
        <v>0.07429398148148149</v>
      </c>
      <c r="N81" s="11">
        <f t="shared" si="6"/>
        <v>0.012488425925925986</v>
      </c>
      <c r="O81" s="13">
        <f t="shared" si="7"/>
        <v>3.336422613531031</v>
      </c>
      <c r="P81" s="14">
        <v>30</v>
      </c>
      <c r="Q81" s="15">
        <f t="shared" si="8"/>
        <v>0</v>
      </c>
    </row>
    <row r="82" spans="1:17" ht="15">
      <c r="A82" s="8">
        <v>31</v>
      </c>
      <c r="B82" s="9">
        <v>83</v>
      </c>
      <c r="C82" s="9" t="s">
        <v>249</v>
      </c>
      <c r="D82" s="9" t="s">
        <v>250</v>
      </c>
      <c r="E82" s="9" t="s">
        <v>73</v>
      </c>
      <c r="F82" s="9" t="s">
        <v>251</v>
      </c>
      <c r="G82" s="9" t="s">
        <v>48</v>
      </c>
      <c r="H82" s="9">
        <v>16</v>
      </c>
      <c r="I82" s="9">
        <v>239950</v>
      </c>
      <c r="J82" s="9" t="s">
        <v>159</v>
      </c>
      <c r="K82" s="10">
        <v>0.432638888888884</v>
      </c>
      <c r="L82" s="11">
        <v>0.0680555555555555</v>
      </c>
      <c r="M82" s="12">
        <v>0.08054502314814814</v>
      </c>
      <c r="N82" s="11">
        <f t="shared" si="6"/>
        <v>0.012489467592592646</v>
      </c>
      <c r="O82" s="13">
        <f t="shared" si="7"/>
        <v>3.336144343845263</v>
      </c>
      <c r="P82" s="14">
        <v>31</v>
      </c>
      <c r="Q82" s="15">
        <f t="shared" si="8"/>
        <v>0</v>
      </c>
    </row>
    <row r="83" spans="1:17" ht="15">
      <c r="A83" s="8">
        <v>32</v>
      </c>
      <c r="B83" s="9">
        <v>51</v>
      </c>
      <c r="C83" s="9" t="s">
        <v>252</v>
      </c>
      <c r="D83" s="9" t="s">
        <v>253</v>
      </c>
      <c r="E83" s="9" t="s">
        <v>254</v>
      </c>
      <c r="F83" s="9" t="s">
        <v>255</v>
      </c>
      <c r="G83" s="9" t="s">
        <v>256</v>
      </c>
      <c r="H83" s="9">
        <v>16</v>
      </c>
      <c r="I83" s="9"/>
      <c r="J83" s="9" t="s">
        <v>159</v>
      </c>
      <c r="K83" s="10">
        <v>0.410416666666664</v>
      </c>
      <c r="L83" s="11">
        <v>0.0458333333333333</v>
      </c>
      <c r="M83" s="17">
        <v>0.05871365740740741</v>
      </c>
      <c r="N83" s="11">
        <f t="shared" si="6"/>
        <v>0.012880324074074107</v>
      </c>
      <c r="O83" s="13">
        <f t="shared" si="7"/>
        <v>3.2349082544075545</v>
      </c>
      <c r="P83" s="14">
        <v>32</v>
      </c>
      <c r="Q83" s="15">
        <f t="shared" si="8"/>
        <v>0</v>
      </c>
    </row>
    <row r="84" spans="1:17" ht="15">
      <c r="A84" s="8">
        <v>33</v>
      </c>
      <c r="B84" s="9">
        <v>77</v>
      </c>
      <c r="C84" s="9" t="s">
        <v>71</v>
      </c>
      <c r="D84" s="9" t="s">
        <v>257</v>
      </c>
      <c r="E84" s="9" t="s">
        <v>198</v>
      </c>
      <c r="F84" s="9" t="s">
        <v>258</v>
      </c>
      <c r="G84" s="9" t="s">
        <v>48</v>
      </c>
      <c r="H84" s="9">
        <v>16</v>
      </c>
      <c r="I84" s="9">
        <v>222552</v>
      </c>
      <c r="J84" s="9" t="s">
        <v>159</v>
      </c>
      <c r="K84" s="10">
        <v>0.428472222222218</v>
      </c>
      <c r="L84" s="11">
        <v>0.0638888888888888</v>
      </c>
      <c r="M84" s="17">
        <v>0.07688657407407408</v>
      </c>
      <c r="N84" s="11">
        <f t="shared" si="6"/>
        <v>0.012997685185185279</v>
      </c>
      <c r="O84" s="13">
        <f t="shared" si="7"/>
        <v>3.2056990204808318</v>
      </c>
      <c r="P84" s="14">
        <v>33</v>
      </c>
      <c r="Q84" s="15">
        <f t="shared" si="8"/>
        <v>0</v>
      </c>
    </row>
    <row r="85" spans="1:17" ht="15">
      <c r="A85" s="8">
        <v>34</v>
      </c>
      <c r="B85" s="9">
        <v>45</v>
      </c>
      <c r="C85" s="9" t="s">
        <v>259</v>
      </c>
      <c r="D85" s="9" t="s">
        <v>260</v>
      </c>
      <c r="E85" s="9" t="s">
        <v>150</v>
      </c>
      <c r="F85" s="9" t="s">
        <v>261</v>
      </c>
      <c r="G85" s="9" t="s">
        <v>48</v>
      </c>
      <c r="H85" s="9">
        <v>15</v>
      </c>
      <c r="I85" s="9">
        <v>228086</v>
      </c>
      <c r="J85" s="9" t="s">
        <v>159</v>
      </c>
      <c r="K85" s="10">
        <v>0.406249999999998</v>
      </c>
      <c r="L85" s="11">
        <v>0.0416666666666666</v>
      </c>
      <c r="M85" s="17">
        <v>0.054668055555555546</v>
      </c>
      <c r="N85" s="11">
        <f t="shared" si="6"/>
        <v>0.013001388888888944</v>
      </c>
      <c r="O85" s="13">
        <f t="shared" si="7"/>
        <v>3.204785813481452</v>
      </c>
      <c r="P85" s="14">
        <v>34</v>
      </c>
      <c r="Q85" s="15">
        <f t="shared" si="8"/>
        <v>0</v>
      </c>
    </row>
    <row r="86" spans="1:17" ht="15">
      <c r="A86" s="8">
        <v>35</v>
      </c>
      <c r="B86" s="9">
        <v>54</v>
      </c>
      <c r="C86" s="9" t="s">
        <v>262</v>
      </c>
      <c r="D86" s="9" t="s">
        <v>263</v>
      </c>
      <c r="E86" s="9" t="s">
        <v>64</v>
      </c>
      <c r="F86" s="9" t="s">
        <v>82</v>
      </c>
      <c r="G86" s="9" t="s">
        <v>66</v>
      </c>
      <c r="H86" s="9">
        <v>15</v>
      </c>
      <c r="I86" s="9">
        <v>221133</v>
      </c>
      <c r="J86" s="9" t="s">
        <v>159</v>
      </c>
      <c r="K86" s="10">
        <v>0.412499999999997</v>
      </c>
      <c r="L86" s="11">
        <v>0.0479166666666666</v>
      </c>
      <c r="M86" s="17">
        <v>0.061283333333333335</v>
      </c>
      <c r="N86" s="11">
        <f t="shared" si="6"/>
        <v>0.013366666666666735</v>
      </c>
      <c r="O86" s="13">
        <f t="shared" si="7"/>
        <v>3.117206982543625</v>
      </c>
      <c r="P86" s="14">
        <v>35</v>
      </c>
      <c r="Q86" s="15">
        <f t="shared" si="8"/>
        <v>0</v>
      </c>
    </row>
    <row r="87" spans="1:17" ht="15">
      <c r="A87" s="8">
        <v>36</v>
      </c>
      <c r="B87" s="9">
        <v>145</v>
      </c>
      <c r="C87" s="9" t="s">
        <v>264</v>
      </c>
      <c r="D87" s="9" t="s">
        <v>265</v>
      </c>
      <c r="E87" s="9" t="s">
        <v>36</v>
      </c>
      <c r="F87" s="9" t="s">
        <v>234</v>
      </c>
      <c r="G87" s="9" t="s">
        <v>28</v>
      </c>
      <c r="H87" s="9"/>
      <c r="I87" s="9"/>
      <c r="J87" s="9" t="s">
        <v>159</v>
      </c>
      <c r="K87" s="10">
        <v>0.475694444444436</v>
      </c>
      <c r="L87" s="11">
        <v>0.111111111111111</v>
      </c>
      <c r="M87" s="12">
        <v>0.12465462962962963</v>
      </c>
      <c r="N87" s="11">
        <f t="shared" si="6"/>
        <v>0.013543518518518635</v>
      </c>
      <c r="O87" s="13">
        <f t="shared" si="7"/>
        <v>3.0765023586517817</v>
      </c>
      <c r="P87" s="14">
        <v>36</v>
      </c>
      <c r="Q87" s="15">
        <f t="shared" si="8"/>
        <v>0</v>
      </c>
    </row>
    <row r="88" spans="1:17" ht="15">
      <c r="A88" s="8">
        <v>37</v>
      </c>
      <c r="B88" s="9">
        <v>55</v>
      </c>
      <c r="C88" s="9" t="s">
        <v>266</v>
      </c>
      <c r="D88" s="9" t="s">
        <v>263</v>
      </c>
      <c r="E88" s="9" t="s">
        <v>64</v>
      </c>
      <c r="F88" s="9" t="s">
        <v>82</v>
      </c>
      <c r="G88" s="9" t="s">
        <v>66</v>
      </c>
      <c r="H88" s="9">
        <v>16</v>
      </c>
      <c r="I88" s="9">
        <v>204695</v>
      </c>
      <c r="J88" s="9" t="s">
        <v>159</v>
      </c>
      <c r="K88" s="10">
        <v>0.413194444444441</v>
      </c>
      <c r="L88" s="11">
        <v>0.0486111111111111</v>
      </c>
      <c r="M88" s="17">
        <v>0.06232337962962963</v>
      </c>
      <c r="N88" s="11">
        <f t="shared" si="6"/>
        <v>0.013712268518518533</v>
      </c>
      <c r="O88" s="13">
        <f t="shared" si="7"/>
        <v>3.038641389671992</v>
      </c>
      <c r="P88" s="14">
        <v>37</v>
      </c>
      <c r="Q88" s="15">
        <f t="shared" si="8"/>
        <v>0</v>
      </c>
    </row>
    <row r="89" spans="1:17" ht="15">
      <c r="A89" s="8">
        <v>38</v>
      </c>
      <c r="B89" s="9">
        <v>84</v>
      </c>
      <c r="C89" s="9" t="s">
        <v>178</v>
      </c>
      <c r="D89" s="9" t="s">
        <v>81</v>
      </c>
      <c r="E89" s="9" t="s">
        <v>64</v>
      </c>
      <c r="F89" s="9" t="s">
        <v>82</v>
      </c>
      <c r="G89" s="9" t="s">
        <v>66</v>
      </c>
      <c r="H89" s="9">
        <v>15</v>
      </c>
      <c r="I89" s="9">
        <v>207985</v>
      </c>
      <c r="J89" s="9" t="s">
        <v>159</v>
      </c>
      <c r="K89" s="10">
        <v>0.433333333333329</v>
      </c>
      <c r="L89" s="11">
        <v>0.0687499999999999</v>
      </c>
      <c r="M89" s="12">
        <v>0.08262118055555556</v>
      </c>
      <c r="N89" s="11">
        <f t="shared" si="6"/>
        <v>0.013871180555555668</v>
      </c>
      <c r="O89" s="13">
        <f t="shared" si="7"/>
        <v>3.0038298831009294</v>
      </c>
      <c r="P89" s="14">
        <v>38</v>
      </c>
      <c r="Q89" s="15">
        <f t="shared" si="8"/>
        <v>0</v>
      </c>
    </row>
    <row r="90" spans="1:17" ht="15">
      <c r="A90" s="8">
        <v>39</v>
      </c>
      <c r="B90" s="9">
        <v>70</v>
      </c>
      <c r="C90" s="9" t="s">
        <v>24</v>
      </c>
      <c r="D90" s="9" t="s">
        <v>267</v>
      </c>
      <c r="E90" s="9" t="s">
        <v>73</v>
      </c>
      <c r="F90" s="9" t="s">
        <v>268</v>
      </c>
      <c r="G90" s="9" t="s">
        <v>48</v>
      </c>
      <c r="H90" s="9">
        <v>16</v>
      </c>
      <c r="I90" s="9">
        <v>234012</v>
      </c>
      <c r="J90" s="9" t="s">
        <v>159</v>
      </c>
      <c r="K90" s="10">
        <v>0.423611111111107</v>
      </c>
      <c r="L90" s="11">
        <v>0.0590277777777777</v>
      </c>
      <c r="M90" s="17">
        <v>0.07318287037037037</v>
      </c>
      <c r="N90" s="11">
        <f t="shared" si="6"/>
        <v>0.01415509259259267</v>
      </c>
      <c r="O90" s="13">
        <f t="shared" si="7"/>
        <v>2.9435813573180543</v>
      </c>
      <c r="P90" s="14">
        <v>39</v>
      </c>
      <c r="Q90" s="15">
        <f t="shared" si="8"/>
        <v>0</v>
      </c>
    </row>
    <row r="91" spans="1:17" ht="15">
      <c r="A91" s="8">
        <v>40</v>
      </c>
      <c r="B91" s="9">
        <v>58</v>
      </c>
      <c r="C91" s="9" t="s">
        <v>269</v>
      </c>
      <c r="D91" s="9" t="s">
        <v>270</v>
      </c>
      <c r="E91" s="9" t="s">
        <v>271</v>
      </c>
      <c r="F91" s="9" t="s">
        <v>272</v>
      </c>
      <c r="G91" s="9" t="s">
        <v>273</v>
      </c>
      <c r="H91" s="9">
        <v>16</v>
      </c>
      <c r="I91" s="9">
        <v>242828</v>
      </c>
      <c r="J91" s="9" t="s">
        <v>159</v>
      </c>
      <c r="K91" s="10">
        <v>0.415277777777775</v>
      </c>
      <c r="L91" s="11">
        <v>0.0506944444444444</v>
      </c>
      <c r="M91" s="17">
        <v>0.06583217592592593</v>
      </c>
      <c r="N91" s="11">
        <f t="shared" si="6"/>
        <v>0.015137731481481523</v>
      </c>
      <c r="O91" s="13">
        <f t="shared" si="7"/>
        <v>2.7525040140683465</v>
      </c>
      <c r="P91" s="14">
        <v>40</v>
      </c>
      <c r="Q91" s="15">
        <f t="shared" si="8"/>
        <v>0</v>
      </c>
    </row>
    <row r="92" spans="1:17" ht="15">
      <c r="A92" s="8">
        <v>41</v>
      </c>
      <c r="B92" s="9">
        <v>71</v>
      </c>
      <c r="C92" s="9" t="s">
        <v>274</v>
      </c>
      <c r="D92" s="9" t="s">
        <v>275</v>
      </c>
      <c r="E92" s="9" t="s">
        <v>150</v>
      </c>
      <c r="F92" s="9" t="s">
        <v>276</v>
      </c>
      <c r="G92" s="9" t="s">
        <v>48</v>
      </c>
      <c r="H92" s="9">
        <v>16</v>
      </c>
      <c r="I92" s="9">
        <v>240220</v>
      </c>
      <c r="J92" s="9" t="s">
        <v>159</v>
      </c>
      <c r="K92" s="10">
        <v>0.424305555555552</v>
      </c>
      <c r="L92" s="11">
        <v>0.0597222222222222</v>
      </c>
      <c r="M92" s="17">
        <v>0.07494166666666667</v>
      </c>
      <c r="N92" s="11">
        <f t="shared" si="6"/>
        <v>0.015219444444444473</v>
      </c>
      <c r="O92" s="13">
        <f t="shared" si="7"/>
        <v>2.7377258623836416</v>
      </c>
      <c r="P92" s="14">
        <v>41</v>
      </c>
      <c r="Q92" s="15">
        <f t="shared" si="8"/>
        <v>0</v>
      </c>
    </row>
    <row r="93" spans="1:17" ht="15">
      <c r="A93" s="8">
        <v>42</v>
      </c>
      <c r="B93" s="9">
        <v>67</v>
      </c>
      <c r="C93" s="9" t="s">
        <v>277</v>
      </c>
      <c r="D93" s="9" t="s">
        <v>278</v>
      </c>
      <c r="E93" s="9" t="s">
        <v>150</v>
      </c>
      <c r="F93" s="9" t="s">
        <v>248</v>
      </c>
      <c r="G93" s="9" t="s">
        <v>48</v>
      </c>
      <c r="H93" s="9">
        <v>15</v>
      </c>
      <c r="I93" s="9">
        <v>228929</v>
      </c>
      <c r="J93" s="9" t="s">
        <v>159</v>
      </c>
      <c r="K93" s="10">
        <v>0.421527777777774</v>
      </c>
      <c r="L93" s="11">
        <v>0.0569444444444444</v>
      </c>
      <c r="M93" s="17">
        <v>0.07335648148148148</v>
      </c>
      <c r="N93" s="11">
        <f t="shared" si="6"/>
        <v>0.01641203703703708</v>
      </c>
      <c r="O93" s="13">
        <f t="shared" si="7"/>
        <v>2.5387870239774264</v>
      </c>
      <c r="P93" s="14">
        <v>42</v>
      </c>
      <c r="Q93" s="15">
        <f t="shared" si="8"/>
        <v>0</v>
      </c>
    </row>
    <row r="94" spans="1:17" ht="15">
      <c r="A94" s="8"/>
      <c r="B94" s="9"/>
      <c r="C94" s="9"/>
      <c r="D94" s="9"/>
      <c r="E94" s="9"/>
      <c r="F94" s="9"/>
      <c r="G94" s="9"/>
      <c r="H94" s="9"/>
      <c r="I94" s="9"/>
      <c r="J94" s="9"/>
      <c r="K94" s="10"/>
      <c r="L94" s="11"/>
      <c r="M94" s="17"/>
      <c r="N94" s="11"/>
      <c r="O94" s="13"/>
      <c r="P94" s="14"/>
      <c r="Q94" s="15"/>
    </row>
    <row r="95" spans="1:17" ht="15">
      <c r="A95" s="20" t="s">
        <v>411</v>
      </c>
      <c r="B95" s="9"/>
      <c r="C95" s="9"/>
      <c r="D95" s="9"/>
      <c r="E95" s="9"/>
      <c r="F95" s="9"/>
      <c r="G95" s="9"/>
      <c r="H95" s="9"/>
      <c r="I95" s="9"/>
      <c r="J95" s="9"/>
      <c r="K95" s="10"/>
      <c r="L95" s="11"/>
      <c r="M95" s="17"/>
      <c r="N95" s="11"/>
      <c r="O95" s="13"/>
      <c r="P95" s="14"/>
      <c r="Q95" s="15"/>
    </row>
    <row r="96" spans="1:17" ht="82.5">
      <c r="A96" s="1" t="s">
        <v>0</v>
      </c>
      <c r="B96" s="1" t="s">
        <v>1</v>
      </c>
      <c r="C96" s="2" t="s">
        <v>2</v>
      </c>
      <c r="D96" s="2" t="s">
        <v>3</v>
      </c>
      <c r="E96" s="2" t="s">
        <v>4</v>
      </c>
      <c r="F96" s="2" t="s">
        <v>5</v>
      </c>
      <c r="G96" s="2" t="s">
        <v>6</v>
      </c>
      <c r="H96" s="2" t="s">
        <v>7</v>
      </c>
      <c r="I96" s="2" t="s">
        <v>8</v>
      </c>
      <c r="J96" s="2" t="s">
        <v>9</v>
      </c>
      <c r="K96" s="3" t="s">
        <v>10</v>
      </c>
      <c r="L96" s="4" t="s">
        <v>11</v>
      </c>
      <c r="M96" s="5" t="s">
        <v>12</v>
      </c>
      <c r="N96" s="3" t="s">
        <v>13</v>
      </c>
      <c r="O96" s="3" t="s">
        <v>14</v>
      </c>
      <c r="P96" s="6" t="s">
        <v>15</v>
      </c>
      <c r="Q96" s="7" t="s">
        <v>16</v>
      </c>
    </row>
    <row r="97" spans="1:17" ht="15">
      <c r="A97" s="8">
        <v>1</v>
      </c>
      <c r="B97" s="9">
        <v>29</v>
      </c>
      <c r="C97" s="9" t="s">
        <v>283</v>
      </c>
      <c r="D97" s="9" t="s">
        <v>284</v>
      </c>
      <c r="E97" s="9" t="s">
        <v>285</v>
      </c>
      <c r="F97" s="9" t="s">
        <v>286</v>
      </c>
      <c r="G97" s="9" t="s">
        <v>79</v>
      </c>
      <c r="H97" s="9">
        <v>18</v>
      </c>
      <c r="I97" s="9">
        <v>193797</v>
      </c>
      <c r="J97" s="9" t="s">
        <v>282</v>
      </c>
      <c r="K97" s="10">
        <v>0.395138888888887</v>
      </c>
      <c r="L97" s="11">
        <v>0.0305555555555555</v>
      </c>
      <c r="M97" s="17">
        <v>0.04035763888888889</v>
      </c>
      <c r="N97" s="11">
        <f aca="true" t="shared" si="9" ref="N97:N133">IF(M97&gt;0,(M97-L97)," ")</f>
        <v>0.009802083333333388</v>
      </c>
      <c r="O97" s="13">
        <f aca="true" t="shared" si="10" ref="O97:O133">IF(M97&gt;0,$P$6/(N97*24),"")</f>
        <v>4.250797024442059</v>
      </c>
      <c r="P97" s="14">
        <v>1</v>
      </c>
      <c r="Q97" s="15">
        <f aca="true" t="shared" si="11" ref="Q97:Q133">IF(P97="DNF",0,IF(AND(P97&lt;3,P97&gt;0),((-3*P97+28)),IF(AND(P97&gt;2,P97&lt;11),(-2*P97+26),IF(AND(P97&gt;10,P97&lt;16),(-P97+16),IF(P97&gt;15,0,IF(P97="",))))))</f>
        <v>25</v>
      </c>
    </row>
    <row r="98" spans="1:17" ht="15">
      <c r="A98" s="8">
        <v>2</v>
      </c>
      <c r="B98" s="9">
        <v>22</v>
      </c>
      <c r="C98" s="9" t="s">
        <v>287</v>
      </c>
      <c r="D98" s="9" t="s">
        <v>288</v>
      </c>
      <c r="E98" s="9" t="s">
        <v>73</v>
      </c>
      <c r="F98" s="9" t="s">
        <v>225</v>
      </c>
      <c r="G98" s="9" t="s">
        <v>48</v>
      </c>
      <c r="H98" s="9"/>
      <c r="I98" s="9">
        <v>222644</v>
      </c>
      <c r="J98" s="9" t="s">
        <v>282</v>
      </c>
      <c r="K98" s="10">
        <v>0.390277777777777</v>
      </c>
      <c r="L98" s="11">
        <v>0.0256944444444444</v>
      </c>
      <c r="M98" s="17">
        <v>0.03575925925925926</v>
      </c>
      <c r="N98" s="11">
        <f t="shared" si="9"/>
        <v>0.01006481481481486</v>
      </c>
      <c r="O98" s="13">
        <f t="shared" si="10"/>
        <v>4.1398344066237165</v>
      </c>
      <c r="P98" s="14">
        <v>2</v>
      </c>
      <c r="Q98" s="15">
        <f t="shared" si="11"/>
        <v>22</v>
      </c>
    </row>
    <row r="99" spans="1:17" ht="15">
      <c r="A99" s="8">
        <v>3</v>
      </c>
      <c r="B99" s="9">
        <v>2</v>
      </c>
      <c r="C99" s="9" t="s">
        <v>289</v>
      </c>
      <c r="D99" s="9" t="s">
        <v>290</v>
      </c>
      <c r="E99" s="9" t="s">
        <v>271</v>
      </c>
      <c r="F99" s="9" t="s">
        <v>82</v>
      </c>
      <c r="G99" s="9" t="s">
        <v>66</v>
      </c>
      <c r="H99" s="9">
        <v>17</v>
      </c>
      <c r="I99" s="9">
        <v>211435</v>
      </c>
      <c r="J99" s="9" t="s">
        <v>282</v>
      </c>
      <c r="K99" s="10">
        <v>0.3763888888888889</v>
      </c>
      <c r="L99" s="11">
        <v>0.011805555555555555</v>
      </c>
      <c r="M99" s="17">
        <v>0.02219363425925926</v>
      </c>
      <c r="N99" s="11">
        <f t="shared" si="9"/>
        <v>0.010388078703703705</v>
      </c>
      <c r="O99" s="13">
        <f t="shared" si="10"/>
        <v>4.01100798859091</v>
      </c>
      <c r="P99" s="14">
        <v>3</v>
      </c>
      <c r="Q99" s="15">
        <f t="shared" si="11"/>
        <v>20</v>
      </c>
    </row>
    <row r="100" spans="1:17" ht="15">
      <c r="A100" s="8">
        <v>4</v>
      </c>
      <c r="B100" s="9">
        <v>20</v>
      </c>
      <c r="C100" s="9" t="s">
        <v>298</v>
      </c>
      <c r="D100" s="9" t="s">
        <v>299</v>
      </c>
      <c r="E100" s="9" t="s">
        <v>285</v>
      </c>
      <c r="F100" s="9" t="s">
        <v>300</v>
      </c>
      <c r="G100" s="9" t="s">
        <v>121</v>
      </c>
      <c r="H100" s="9">
        <v>17</v>
      </c>
      <c r="I100" s="9">
        <v>208909</v>
      </c>
      <c r="J100" s="9" t="s">
        <v>282</v>
      </c>
      <c r="K100" s="10">
        <v>0.388888888888888</v>
      </c>
      <c r="L100" s="11">
        <v>0.0243055555555555</v>
      </c>
      <c r="M100" s="17">
        <v>0.0347349537037037</v>
      </c>
      <c r="N100" s="11">
        <f t="shared" si="9"/>
        <v>0.010429398148148198</v>
      </c>
      <c r="O100" s="13">
        <f t="shared" si="10"/>
        <v>3.9951170791254937</v>
      </c>
      <c r="P100" s="14">
        <v>4</v>
      </c>
      <c r="Q100" s="15">
        <f t="shared" si="11"/>
        <v>18</v>
      </c>
    </row>
    <row r="101" spans="1:17" ht="15">
      <c r="A101" s="8">
        <v>5</v>
      </c>
      <c r="B101" s="9">
        <v>32</v>
      </c>
      <c r="C101" s="9" t="s">
        <v>279</v>
      </c>
      <c r="D101" s="9" t="s">
        <v>280</v>
      </c>
      <c r="E101" s="9" t="s">
        <v>198</v>
      </c>
      <c r="F101" s="9" t="s">
        <v>281</v>
      </c>
      <c r="G101" s="9" t="s">
        <v>48</v>
      </c>
      <c r="H101" s="9">
        <v>18</v>
      </c>
      <c r="I101" s="9">
        <v>206020</v>
      </c>
      <c r="J101" s="9" t="s">
        <v>282</v>
      </c>
      <c r="K101" s="10">
        <v>0.39722222222222</v>
      </c>
      <c r="L101" s="11">
        <v>0.0326388888888889</v>
      </c>
      <c r="M101" s="17">
        <v>0.04307627314814815</v>
      </c>
      <c r="N101" s="11">
        <f t="shared" si="9"/>
        <v>0.010437384259259254</v>
      </c>
      <c r="O101" s="13">
        <f t="shared" si="10"/>
        <v>3.9920602357533372</v>
      </c>
      <c r="P101" s="14">
        <v>5</v>
      </c>
      <c r="Q101" s="15">
        <f t="shared" si="11"/>
        <v>16</v>
      </c>
    </row>
    <row r="102" spans="1:17" ht="15">
      <c r="A102" s="8">
        <v>6</v>
      </c>
      <c r="B102" s="9">
        <v>39</v>
      </c>
      <c r="C102" s="9" t="s">
        <v>17</v>
      </c>
      <c r="D102" s="9" t="s">
        <v>301</v>
      </c>
      <c r="E102" s="9" t="s">
        <v>302</v>
      </c>
      <c r="F102" s="9" t="s">
        <v>303</v>
      </c>
      <c r="G102" s="9" t="s">
        <v>66</v>
      </c>
      <c r="H102" s="9">
        <v>18</v>
      </c>
      <c r="I102" s="9">
        <v>187500</v>
      </c>
      <c r="J102" s="9" t="s">
        <v>282</v>
      </c>
      <c r="K102" s="10">
        <v>0.402083333333331</v>
      </c>
      <c r="L102" s="11">
        <v>0.0375</v>
      </c>
      <c r="M102" s="17">
        <v>0.047974537037037045</v>
      </c>
      <c r="N102" s="11">
        <f t="shared" si="9"/>
        <v>0.010474537037037046</v>
      </c>
      <c r="O102" s="13">
        <f t="shared" si="10"/>
        <v>3.9779005524861843</v>
      </c>
      <c r="P102" s="14">
        <v>6</v>
      </c>
      <c r="Q102" s="15">
        <f t="shared" si="11"/>
        <v>14</v>
      </c>
    </row>
    <row r="103" spans="1:17" ht="15">
      <c r="A103" s="8">
        <v>7</v>
      </c>
      <c r="B103" s="9">
        <v>25</v>
      </c>
      <c r="C103" s="9" t="s">
        <v>315</v>
      </c>
      <c r="D103" s="9" t="s">
        <v>316</v>
      </c>
      <c r="E103" s="9" t="s">
        <v>317</v>
      </c>
      <c r="F103" s="9" t="s">
        <v>318</v>
      </c>
      <c r="G103" s="9" t="s">
        <v>48</v>
      </c>
      <c r="H103" s="9">
        <v>17</v>
      </c>
      <c r="I103" s="9">
        <v>225383</v>
      </c>
      <c r="J103" s="9" t="s">
        <v>282</v>
      </c>
      <c r="K103" s="10">
        <v>0.39236111111111</v>
      </c>
      <c r="L103" s="11">
        <v>0.0277777777777777</v>
      </c>
      <c r="M103" s="17">
        <v>0.038368287037037034</v>
      </c>
      <c r="N103" s="11">
        <f t="shared" si="9"/>
        <v>0.010590509259259334</v>
      </c>
      <c r="O103" s="13">
        <f t="shared" si="10"/>
        <v>3.9343402330003436</v>
      </c>
      <c r="P103" s="14">
        <v>7</v>
      </c>
      <c r="Q103" s="15">
        <f t="shared" si="11"/>
        <v>12</v>
      </c>
    </row>
    <row r="104" spans="1:17" ht="15">
      <c r="A104" s="8">
        <v>8</v>
      </c>
      <c r="B104" s="9">
        <v>7</v>
      </c>
      <c r="C104" s="9" t="s">
        <v>294</v>
      </c>
      <c r="D104" s="9" t="s">
        <v>295</v>
      </c>
      <c r="E104" s="9" t="s">
        <v>296</v>
      </c>
      <c r="F104" s="9" t="s">
        <v>297</v>
      </c>
      <c r="G104" s="9" t="s">
        <v>256</v>
      </c>
      <c r="H104" s="9">
        <v>17</v>
      </c>
      <c r="I104" s="9"/>
      <c r="J104" s="9" t="s">
        <v>282</v>
      </c>
      <c r="K104" s="10">
        <v>0.379861111111111</v>
      </c>
      <c r="L104" s="11">
        <v>0.0152777777777778</v>
      </c>
      <c r="M104" s="17">
        <v>0.025894791666666667</v>
      </c>
      <c r="N104" s="11">
        <f t="shared" si="9"/>
        <v>0.010617013888888867</v>
      </c>
      <c r="O104" s="13">
        <f t="shared" si="10"/>
        <v>3.924518428884464</v>
      </c>
      <c r="P104" s="14">
        <v>8</v>
      </c>
      <c r="Q104" s="15">
        <f t="shared" si="11"/>
        <v>10</v>
      </c>
    </row>
    <row r="105" spans="1:17" ht="15">
      <c r="A105" s="8">
        <v>9</v>
      </c>
      <c r="B105" s="9">
        <v>5</v>
      </c>
      <c r="C105" s="9" t="s">
        <v>93</v>
      </c>
      <c r="D105" s="9" t="s">
        <v>325</v>
      </c>
      <c r="E105" s="9" t="s">
        <v>53</v>
      </c>
      <c r="F105" s="9" t="s">
        <v>326</v>
      </c>
      <c r="G105" s="9" t="s">
        <v>121</v>
      </c>
      <c r="H105" s="9">
        <v>17</v>
      </c>
      <c r="I105" s="9">
        <v>179244</v>
      </c>
      <c r="J105" s="9" t="s">
        <v>282</v>
      </c>
      <c r="K105" s="10">
        <v>0.378472222222222</v>
      </c>
      <c r="L105" s="11">
        <v>0.0138888888888889</v>
      </c>
      <c r="M105" s="17">
        <v>0.024672569444444445</v>
      </c>
      <c r="N105" s="11">
        <f t="shared" si="9"/>
        <v>0.010783680555555545</v>
      </c>
      <c r="O105" s="13">
        <f t="shared" si="10"/>
        <v>3.8638632192420426</v>
      </c>
      <c r="P105" s="14">
        <v>9</v>
      </c>
      <c r="Q105" s="15">
        <f t="shared" si="11"/>
        <v>8</v>
      </c>
    </row>
    <row r="106" spans="1:17" ht="15">
      <c r="A106" s="8">
        <v>10</v>
      </c>
      <c r="B106" s="9">
        <v>33</v>
      </c>
      <c r="C106" s="9" t="s">
        <v>304</v>
      </c>
      <c r="D106" s="9" t="s">
        <v>305</v>
      </c>
      <c r="E106" s="9" t="s">
        <v>306</v>
      </c>
      <c r="F106" s="9" t="s">
        <v>307</v>
      </c>
      <c r="G106" s="9" t="s">
        <v>21</v>
      </c>
      <c r="H106" s="9"/>
      <c r="I106" s="9">
        <v>204487</v>
      </c>
      <c r="J106" s="9" t="s">
        <v>282</v>
      </c>
      <c r="K106" s="10">
        <v>0.397916666666665</v>
      </c>
      <c r="L106" s="11">
        <v>0.0333333333333333</v>
      </c>
      <c r="M106" s="17">
        <v>0.04420138888888889</v>
      </c>
      <c r="N106" s="11">
        <f t="shared" si="9"/>
        <v>0.010868055555555589</v>
      </c>
      <c r="O106" s="13">
        <f t="shared" si="10"/>
        <v>3.8338658146964737</v>
      </c>
      <c r="P106" s="14">
        <v>10</v>
      </c>
      <c r="Q106" s="15">
        <f t="shared" si="11"/>
        <v>6</v>
      </c>
    </row>
    <row r="107" spans="1:17" ht="15">
      <c r="A107" s="8">
        <v>11</v>
      </c>
      <c r="B107" s="9">
        <v>13</v>
      </c>
      <c r="C107" s="9" t="s">
        <v>319</v>
      </c>
      <c r="D107" s="9" t="s">
        <v>320</v>
      </c>
      <c r="E107" s="9" t="s">
        <v>26</v>
      </c>
      <c r="F107" s="9" t="s">
        <v>321</v>
      </c>
      <c r="G107" s="9" t="s">
        <v>28</v>
      </c>
      <c r="H107" s="9">
        <v>18</v>
      </c>
      <c r="I107" s="9">
        <v>199114</v>
      </c>
      <c r="J107" s="9" t="s">
        <v>282</v>
      </c>
      <c r="K107" s="10">
        <v>0.384027777777777</v>
      </c>
      <c r="L107" s="11">
        <v>0.0194444444444444</v>
      </c>
      <c r="M107" s="17">
        <v>0.03032650462962963</v>
      </c>
      <c r="N107" s="11">
        <f t="shared" si="9"/>
        <v>0.01088206018518523</v>
      </c>
      <c r="O107" s="13">
        <f t="shared" si="10"/>
        <v>3.8289318343774097</v>
      </c>
      <c r="P107" s="14">
        <v>11</v>
      </c>
      <c r="Q107" s="15">
        <f t="shared" si="11"/>
        <v>5</v>
      </c>
    </row>
    <row r="108" spans="1:17" ht="15">
      <c r="A108" s="8">
        <v>12</v>
      </c>
      <c r="B108" s="9">
        <v>6</v>
      </c>
      <c r="C108" s="9" t="s">
        <v>311</v>
      </c>
      <c r="D108" s="9" t="s">
        <v>312</v>
      </c>
      <c r="E108" s="9" t="s">
        <v>313</v>
      </c>
      <c r="F108" s="9" t="s">
        <v>314</v>
      </c>
      <c r="G108" s="9" t="s">
        <v>48</v>
      </c>
      <c r="H108" s="9">
        <v>17</v>
      </c>
      <c r="I108" s="9">
        <v>228090</v>
      </c>
      <c r="J108" s="9" t="s">
        <v>282</v>
      </c>
      <c r="K108" s="10">
        <v>0.379166666666666</v>
      </c>
      <c r="L108" s="11">
        <v>0.0145833333333333</v>
      </c>
      <c r="M108" s="17">
        <v>0.025520601851851853</v>
      </c>
      <c r="N108" s="11">
        <f t="shared" si="9"/>
        <v>0.010937268518518553</v>
      </c>
      <c r="O108" s="13">
        <f t="shared" si="10"/>
        <v>3.8096044360727093</v>
      </c>
      <c r="P108" s="14">
        <v>12</v>
      </c>
      <c r="Q108" s="15">
        <f t="shared" si="11"/>
        <v>4</v>
      </c>
    </row>
    <row r="109" spans="1:17" ht="15">
      <c r="A109" s="8">
        <v>13</v>
      </c>
      <c r="B109" s="9">
        <v>1</v>
      </c>
      <c r="C109" s="9" t="s">
        <v>322</v>
      </c>
      <c r="D109" s="9" t="s">
        <v>323</v>
      </c>
      <c r="E109" s="9" t="s">
        <v>324</v>
      </c>
      <c r="F109" s="9" t="s">
        <v>255</v>
      </c>
      <c r="G109" s="9" t="s">
        <v>256</v>
      </c>
      <c r="H109" s="9">
        <v>17</v>
      </c>
      <c r="I109" s="9"/>
      <c r="J109" s="9" t="s">
        <v>282</v>
      </c>
      <c r="K109" s="10">
        <v>0.3756944444444445</v>
      </c>
      <c r="L109" s="11">
        <v>0.011111111111111112</v>
      </c>
      <c r="M109" s="17">
        <v>0.02219363425925926</v>
      </c>
      <c r="N109" s="11">
        <f t="shared" si="9"/>
        <v>0.011082523148148149</v>
      </c>
      <c r="O109" s="13">
        <f t="shared" si="10"/>
        <v>3.7596733261621047</v>
      </c>
      <c r="P109" s="14">
        <v>13</v>
      </c>
      <c r="Q109" s="15">
        <f t="shared" si="11"/>
        <v>3</v>
      </c>
    </row>
    <row r="110" spans="1:17" ht="15">
      <c r="A110" s="8">
        <v>14</v>
      </c>
      <c r="B110" s="9">
        <v>144</v>
      </c>
      <c r="C110" s="9" t="s">
        <v>338</v>
      </c>
      <c r="D110" s="9" t="s">
        <v>339</v>
      </c>
      <c r="E110" s="9" t="s">
        <v>176</v>
      </c>
      <c r="F110" s="9" t="s">
        <v>177</v>
      </c>
      <c r="G110" s="9" t="s">
        <v>21</v>
      </c>
      <c r="H110" s="9"/>
      <c r="I110" s="9"/>
      <c r="J110" s="9" t="s">
        <v>282</v>
      </c>
      <c r="K110" s="10">
        <v>0.474999999999992</v>
      </c>
      <c r="L110" s="11">
        <v>0.110416666666667</v>
      </c>
      <c r="M110" s="12">
        <v>0.12150081018518517</v>
      </c>
      <c r="N110" s="11">
        <f t="shared" si="9"/>
        <v>0.011084143518518177</v>
      </c>
      <c r="O110" s="13">
        <f t="shared" si="10"/>
        <v>3.7591237064960903</v>
      </c>
      <c r="P110" s="14">
        <v>14</v>
      </c>
      <c r="Q110" s="15">
        <f t="shared" si="11"/>
        <v>2</v>
      </c>
    </row>
    <row r="111" spans="1:17" ht="15">
      <c r="A111" s="8">
        <v>15</v>
      </c>
      <c r="B111" s="9">
        <v>11</v>
      </c>
      <c r="C111" s="9" t="s">
        <v>291</v>
      </c>
      <c r="D111" s="9" t="s">
        <v>292</v>
      </c>
      <c r="E111" s="9" t="s">
        <v>254</v>
      </c>
      <c r="F111" s="9" t="s">
        <v>293</v>
      </c>
      <c r="G111" s="9" t="s">
        <v>256</v>
      </c>
      <c r="H111" s="9">
        <v>17</v>
      </c>
      <c r="I111" s="9"/>
      <c r="J111" s="9" t="s">
        <v>282</v>
      </c>
      <c r="K111" s="10">
        <v>0.382638888888888</v>
      </c>
      <c r="L111" s="11">
        <v>0.0180555555555556</v>
      </c>
      <c r="M111" s="17">
        <v>0.029303125</v>
      </c>
      <c r="N111" s="11">
        <f t="shared" si="9"/>
        <v>0.0112475694444444</v>
      </c>
      <c r="O111" s="13">
        <f t="shared" si="10"/>
        <v>3.704504059519046</v>
      </c>
      <c r="P111" s="14">
        <v>15</v>
      </c>
      <c r="Q111" s="15">
        <f t="shared" si="11"/>
        <v>1</v>
      </c>
    </row>
    <row r="112" spans="1:17" ht="15">
      <c r="A112" s="8">
        <v>16</v>
      </c>
      <c r="B112" s="9">
        <v>21</v>
      </c>
      <c r="C112" s="9" t="s">
        <v>327</v>
      </c>
      <c r="D112" s="9" t="s">
        <v>328</v>
      </c>
      <c r="E112" s="9" t="s">
        <v>95</v>
      </c>
      <c r="F112" s="9" t="s">
        <v>329</v>
      </c>
      <c r="G112" s="9" t="s">
        <v>48</v>
      </c>
      <c r="H112" s="9">
        <v>18</v>
      </c>
      <c r="I112" s="9">
        <v>228570</v>
      </c>
      <c r="J112" s="9" t="s">
        <v>282</v>
      </c>
      <c r="K112" s="10">
        <v>0.389583333333332</v>
      </c>
      <c r="L112" s="11">
        <v>0.025</v>
      </c>
      <c r="M112" s="17">
        <v>0.03625532407407408</v>
      </c>
      <c r="N112" s="11">
        <f t="shared" si="9"/>
        <v>0.011255324074074077</v>
      </c>
      <c r="O112" s="13">
        <f t="shared" si="10"/>
        <v>3.701951751228841</v>
      </c>
      <c r="P112" s="14">
        <v>16</v>
      </c>
      <c r="Q112" s="15">
        <f t="shared" si="11"/>
        <v>0</v>
      </c>
    </row>
    <row r="113" spans="1:17" ht="15">
      <c r="A113" s="8">
        <v>17</v>
      </c>
      <c r="B113" s="9">
        <v>12</v>
      </c>
      <c r="C113" s="9" t="s">
        <v>340</v>
      </c>
      <c r="D113" s="9" t="s">
        <v>341</v>
      </c>
      <c r="E113" s="9" t="s">
        <v>194</v>
      </c>
      <c r="F113" s="9" t="s">
        <v>195</v>
      </c>
      <c r="G113" s="9" t="s">
        <v>79</v>
      </c>
      <c r="H113" s="9">
        <v>17</v>
      </c>
      <c r="I113" s="9">
        <v>192539</v>
      </c>
      <c r="J113" s="9" t="s">
        <v>282</v>
      </c>
      <c r="K113" s="10">
        <v>0.383333333333333</v>
      </c>
      <c r="L113" s="11">
        <v>0.01875</v>
      </c>
      <c r="M113" s="17">
        <v>0.030041087962962964</v>
      </c>
      <c r="N113" s="11">
        <f t="shared" si="9"/>
        <v>0.011291087962962965</v>
      </c>
      <c r="O113" s="13">
        <f t="shared" si="10"/>
        <v>3.690226026344113</v>
      </c>
      <c r="P113" s="14">
        <v>17</v>
      </c>
      <c r="Q113" s="15">
        <f t="shared" si="11"/>
        <v>0</v>
      </c>
    </row>
    <row r="114" spans="1:17" ht="15">
      <c r="A114" s="8">
        <v>18</v>
      </c>
      <c r="B114" s="9">
        <v>31</v>
      </c>
      <c r="C114" s="9" t="s">
        <v>342</v>
      </c>
      <c r="D114" s="9" t="s">
        <v>343</v>
      </c>
      <c r="E114" s="9" t="s">
        <v>302</v>
      </c>
      <c r="F114" s="9" t="s">
        <v>344</v>
      </c>
      <c r="G114" s="9" t="s">
        <v>66</v>
      </c>
      <c r="H114" s="9">
        <v>18</v>
      </c>
      <c r="I114" s="9">
        <v>211419</v>
      </c>
      <c r="J114" s="9" t="s">
        <v>282</v>
      </c>
      <c r="K114" s="10">
        <v>0.396527777777776</v>
      </c>
      <c r="L114" s="11">
        <v>0.0319444444444444</v>
      </c>
      <c r="M114" s="17">
        <v>0.043309837962962956</v>
      </c>
      <c r="N114" s="11">
        <f t="shared" si="9"/>
        <v>0.011365393518518556</v>
      </c>
      <c r="O114" s="13">
        <f t="shared" si="10"/>
        <v>3.66609977901564</v>
      </c>
      <c r="P114" s="14">
        <v>18</v>
      </c>
      <c r="Q114" s="15">
        <f t="shared" si="11"/>
        <v>0</v>
      </c>
    </row>
    <row r="115" spans="1:17" ht="15">
      <c r="A115" s="8">
        <v>19</v>
      </c>
      <c r="B115" s="9">
        <v>37</v>
      </c>
      <c r="C115" s="9" t="s">
        <v>308</v>
      </c>
      <c r="D115" s="9" t="s">
        <v>309</v>
      </c>
      <c r="E115" s="9" t="s">
        <v>302</v>
      </c>
      <c r="F115" s="9" t="s">
        <v>310</v>
      </c>
      <c r="G115" s="9" t="s">
        <v>28</v>
      </c>
      <c r="H115" s="9">
        <v>18</v>
      </c>
      <c r="I115" s="9">
        <v>186783</v>
      </c>
      <c r="J115" s="9" t="s">
        <v>282</v>
      </c>
      <c r="K115" s="10">
        <v>0.400694444444442</v>
      </c>
      <c r="L115" s="11">
        <v>0.0361111111111111</v>
      </c>
      <c r="M115" s="17">
        <v>0.04766203703703704</v>
      </c>
      <c r="N115" s="11">
        <f t="shared" si="9"/>
        <v>0.011550925925925937</v>
      </c>
      <c r="O115" s="13">
        <f t="shared" si="10"/>
        <v>3.607214428857712</v>
      </c>
      <c r="P115" s="14">
        <v>19</v>
      </c>
      <c r="Q115" s="15">
        <f t="shared" si="11"/>
        <v>0</v>
      </c>
    </row>
    <row r="116" spans="1:17" ht="15">
      <c r="A116" s="8">
        <v>20</v>
      </c>
      <c r="B116" s="9">
        <v>17</v>
      </c>
      <c r="C116" s="9" t="s">
        <v>350</v>
      </c>
      <c r="D116" s="9" t="s">
        <v>253</v>
      </c>
      <c r="E116" s="9" t="s">
        <v>324</v>
      </c>
      <c r="F116" s="9" t="s">
        <v>255</v>
      </c>
      <c r="G116" s="9" t="s">
        <v>256</v>
      </c>
      <c r="H116" s="9">
        <v>17</v>
      </c>
      <c r="I116" s="9"/>
      <c r="J116" s="9" t="s">
        <v>282</v>
      </c>
      <c r="K116" s="10">
        <v>0.386805555555555</v>
      </c>
      <c r="L116" s="11">
        <v>0.0222222222222222</v>
      </c>
      <c r="M116" s="17">
        <v>0.03383032407407407</v>
      </c>
      <c r="N116" s="11">
        <f t="shared" si="9"/>
        <v>0.01160810185185187</v>
      </c>
      <c r="O116" s="13">
        <f t="shared" si="10"/>
        <v>3.589447025744306</v>
      </c>
      <c r="P116" s="14">
        <v>20</v>
      </c>
      <c r="Q116" s="15">
        <f t="shared" si="11"/>
        <v>0</v>
      </c>
    </row>
    <row r="117" spans="1:17" ht="15">
      <c r="A117" s="8">
        <v>21</v>
      </c>
      <c r="B117" s="9">
        <v>41</v>
      </c>
      <c r="C117" s="9" t="s">
        <v>304</v>
      </c>
      <c r="D117" s="9" t="s">
        <v>336</v>
      </c>
      <c r="E117" s="9" t="s">
        <v>150</v>
      </c>
      <c r="F117" s="9" t="s">
        <v>337</v>
      </c>
      <c r="G117" s="9" t="s">
        <v>48</v>
      </c>
      <c r="H117" s="9">
        <v>17</v>
      </c>
      <c r="I117" s="9">
        <v>232540</v>
      </c>
      <c r="J117" s="9" t="s">
        <v>282</v>
      </c>
      <c r="K117" s="10">
        <v>0.40347222222222</v>
      </c>
      <c r="L117" s="11">
        <v>0.0388888888888888</v>
      </c>
      <c r="M117" s="17">
        <v>0.05053854166666666</v>
      </c>
      <c r="N117" s="11">
        <f t="shared" si="9"/>
        <v>0.01164965277777786</v>
      </c>
      <c r="O117" s="13">
        <f t="shared" si="10"/>
        <v>3.5766445113409184</v>
      </c>
      <c r="P117" s="14">
        <v>21</v>
      </c>
      <c r="Q117" s="15">
        <f t="shared" si="11"/>
        <v>0</v>
      </c>
    </row>
    <row r="118" spans="1:17" ht="15">
      <c r="A118" s="8">
        <v>22</v>
      </c>
      <c r="B118" s="9">
        <v>9</v>
      </c>
      <c r="C118" s="9" t="s">
        <v>75</v>
      </c>
      <c r="D118" s="9" t="s">
        <v>351</v>
      </c>
      <c r="E118" s="9" t="s">
        <v>313</v>
      </c>
      <c r="F118" s="9" t="s">
        <v>314</v>
      </c>
      <c r="G118" s="9" t="s">
        <v>48</v>
      </c>
      <c r="H118" s="9">
        <v>18</v>
      </c>
      <c r="I118" s="9">
        <v>210752</v>
      </c>
      <c r="J118" s="9" t="s">
        <v>282</v>
      </c>
      <c r="K118" s="10">
        <v>0.38125</v>
      </c>
      <c r="L118" s="11">
        <v>0.0166666666666667</v>
      </c>
      <c r="M118" s="17">
        <v>0.028331828703703706</v>
      </c>
      <c r="N118" s="11">
        <f t="shared" si="9"/>
        <v>0.011665162037037005</v>
      </c>
      <c r="O118" s="13">
        <f t="shared" si="10"/>
        <v>3.5718892317461677</v>
      </c>
      <c r="P118" s="14">
        <v>22</v>
      </c>
      <c r="Q118" s="15">
        <f t="shared" si="11"/>
        <v>0</v>
      </c>
    </row>
    <row r="119" spans="1:17" ht="15">
      <c r="A119" s="8">
        <v>23</v>
      </c>
      <c r="B119" s="9">
        <v>8</v>
      </c>
      <c r="C119" s="9" t="s">
        <v>352</v>
      </c>
      <c r="D119" s="9" t="s">
        <v>353</v>
      </c>
      <c r="E119" s="9" t="s">
        <v>354</v>
      </c>
      <c r="F119" s="9" t="s">
        <v>355</v>
      </c>
      <c r="G119" s="9" t="s">
        <v>106</v>
      </c>
      <c r="H119" s="9">
        <v>17</v>
      </c>
      <c r="I119" s="9">
        <v>222506</v>
      </c>
      <c r="J119" s="9" t="s">
        <v>282</v>
      </c>
      <c r="K119" s="10">
        <v>0.380555555555555</v>
      </c>
      <c r="L119" s="11">
        <v>0.0159722222222222</v>
      </c>
      <c r="M119" s="18">
        <v>0.027641666666666665</v>
      </c>
      <c r="N119" s="11">
        <f t="shared" si="9"/>
        <v>0.011669444444444465</v>
      </c>
      <c r="O119" s="13">
        <f t="shared" si="10"/>
        <v>3.5705784337062547</v>
      </c>
      <c r="P119" s="14">
        <v>23</v>
      </c>
      <c r="Q119" s="15">
        <f t="shared" si="11"/>
        <v>0</v>
      </c>
    </row>
    <row r="120" spans="1:17" ht="15">
      <c r="A120" s="8">
        <v>24</v>
      </c>
      <c r="B120" s="9">
        <v>35</v>
      </c>
      <c r="C120" s="9" t="s">
        <v>330</v>
      </c>
      <c r="D120" s="9" t="s">
        <v>331</v>
      </c>
      <c r="E120" s="9" t="s">
        <v>332</v>
      </c>
      <c r="F120" s="9" t="s">
        <v>333</v>
      </c>
      <c r="G120" s="9" t="s">
        <v>48</v>
      </c>
      <c r="H120" s="9">
        <v>17</v>
      </c>
      <c r="I120" s="9">
        <v>222834</v>
      </c>
      <c r="J120" s="9" t="s">
        <v>282</v>
      </c>
      <c r="K120" s="10">
        <v>0.399305555555554</v>
      </c>
      <c r="L120" s="11">
        <v>0.0347222222222222</v>
      </c>
      <c r="M120" s="17">
        <v>0.046504745370370366</v>
      </c>
      <c r="N120" s="11">
        <f t="shared" si="9"/>
        <v>0.011782523148148163</v>
      </c>
      <c r="O120" s="13">
        <f t="shared" si="10"/>
        <v>3.5363110382019776</v>
      </c>
      <c r="P120" s="14">
        <v>24</v>
      </c>
      <c r="Q120" s="15">
        <f t="shared" si="11"/>
        <v>0</v>
      </c>
    </row>
    <row r="121" spans="1:17" ht="15">
      <c r="A121" s="8">
        <v>25</v>
      </c>
      <c r="B121" s="9">
        <v>30</v>
      </c>
      <c r="C121" s="9" t="s">
        <v>269</v>
      </c>
      <c r="D121" s="9" t="s">
        <v>334</v>
      </c>
      <c r="E121" s="9" t="s">
        <v>26</v>
      </c>
      <c r="F121" s="9" t="s">
        <v>335</v>
      </c>
      <c r="G121" s="9" t="s">
        <v>28</v>
      </c>
      <c r="H121" s="9">
        <v>18</v>
      </c>
      <c r="I121" s="9">
        <v>207932</v>
      </c>
      <c r="J121" s="9" t="s">
        <v>282</v>
      </c>
      <c r="K121" s="10">
        <v>0.395833333333332</v>
      </c>
      <c r="L121" s="11">
        <v>0.03125</v>
      </c>
      <c r="M121" s="17">
        <v>0.04306886574074074</v>
      </c>
      <c r="N121" s="11">
        <f t="shared" si="9"/>
        <v>0.011818865740740737</v>
      </c>
      <c r="O121" s="13">
        <f t="shared" si="10"/>
        <v>3.525437007295697</v>
      </c>
      <c r="P121" s="14">
        <v>25</v>
      </c>
      <c r="Q121" s="15">
        <f t="shared" si="11"/>
        <v>0</v>
      </c>
    </row>
    <row r="122" spans="1:17" ht="15">
      <c r="A122" s="8">
        <v>26</v>
      </c>
      <c r="B122" s="9">
        <v>10</v>
      </c>
      <c r="C122" s="9" t="s">
        <v>158</v>
      </c>
      <c r="D122" s="9" t="s">
        <v>356</v>
      </c>
      <c r="E122" s="9" t="s">
        <v>46</v>
      </c>
      <c r="F122" s="9" t="s">
        <v>357</v>
      </c>
      <c r="G122" s="9" t="s">
        <v>48</v>
      </c>
      <c r="H122" s="9">
        <v>17</v>
      </c>
      <c r="I122" s="9">
        <v>190663</v>
      </c>
      <c r="J122" s="9" t="s">
        <v>282</v>
      </c>
      <c r="K122" s="10">
        <v>0.381944444444444</v>
      </c>
      <c r="L122" s="11">
        <v>0.0173611111111111</v>
      </c>
      <c r="M122" s="17">
        <v>0.029245601851851852</v>
      </c>
      <c r="N122" s="11">
        <f t="shared" si="9"/>
        <v>0.011884490740740751</v>
      </c>
      <c r="O122" s="13">
        <f t="shared" si="10"/>
        <v>3.5059698876141843</v>
      </c>
      <c r="P122" s="14">
        <v>26</v>
      </c>
      <c r="Q122" s="15">
        <f t="shared" si="11"/>
        <v>0</v>
      </c>
    </row>
    <row r="123" spans="1:17" ht="15">
      <c r="A123" s="8">
        <v>27</v>
      </c>
      <c r="B123" s="9">
        <v>26</v>
      </c>
      <c r="C123" s="9" t="s">
        <v>345</v>
      </c>
      <c r="D123" s="9" t="s">
        <v>346</v>
      </c>
      <c r="E123" s="9" t="s">
        <v>347</v>
      </c>
      <c r="F123" s="9" t="s">
        <v>348</v>
      </c>
      <c r="G123" s="9" t="s">
        <v>21</v>
      </c>
      <c r="H123" s="9">
        <v>18</v>
      </c>
      <c r="I123" s="9">
        <v>197897</v>
      </c>
      <c r="J123" s="9" t="s">
        <v>349</v>
      </c>
      <c r="K123" s="10">
        <v>0.393055555555554</v>
      </c>
      <c r="L123" s="11">
        <v>0.0284722222222222</v>
      </c>
      <c r="M123" s="17">
        <v>0.039852546296296296</v>
      </c>
      <c r="N123" s="11">
        <f t="shared" si="9"/>
        <v>0.011380324074074095</v>
      </c>
      <c r="O123" s="13">
        <f t="shared" si="10"/>
        <v>3.661289994508058</v>
      </c>
      <c r="P123" s="14">
        <v>27</v>
      </c>
      <c r="Q123" s="15">
        <f t="shared" si="11"/>
        <v>0</v>
      </c>
    </row>
    <row r="124" spans="1:17" ht="15">
      <c r="A124" s="8">
        <v>28</v>
      </c>
      <c r="B124" s="9">
        <v>38</v>
      </c>
      <c r="C124" s="9" t="s">
        <v>358</v>
      </c>
      <c r="D124" s="9" t="s">
        <v>359</v>
      </c>
      <c r="E124" s="9" t="s">
        <v>285</v>
      </c>
      <c r="F124" s="9" t="s">
        <v>360</v>
      </c>
      <c r="G124" s="9" t="s">
        <v>66</v>
      </c>
      <c r="H124" s="9"/>
      <c r="I124" s="9">
        <v>228718</v>
      </c>
      <c r="J124" s="9" t="s">
        <v>282</v>
      </c>
      <c r="K124" s="10">
        <v>0.401388888888887</v>
      </c>
      <c r="L124" s="11">
        <v>0.0368055555555555</v>
      </c>
      <c r="M124" s="17">
        <v>0.048712152777777774</v>
      </c>
      <c r="N124" s="11">
        <f t="shared" si="9"/>
        <v>0.011906597222222273</v>
      </c>
      <c r="O124" s="13">
        <f t="shared" si="10"/>
        <v>3.4994604998395933</v>
      </c>
      <c r="P124" s="14">
        <v>28</v>
      </c>
      <c r="Q124" s="15">
        <f t="shared" si="11"/>
        <v>0</v>
      </c>
    </row>
    <row r="125" spans="1:17" ht="15">
      <c r="A125" s="8">
        <v>29</v>
      </c>
      <c r="B125" s="9">
        <v>28</v>
      </c>
      <c r="C125" s="9" t="s">
        <v>34</v>
      </c>
      <c r="D125" s="9" t="s">
        <v>361</v>
      </c>
      <c r="E125" s="9" t="s">
        <v>73</v>
      </c>
      <c r="F125" s="9" t="s">
        <v>272</v>
      </c>
      <c r="G125" s="9" t="s">
        <v>48</v>
      </c>
      <c r="H125" s="9">
        <v>17</v>
      </c>
      <c r="I125" s="9">
        <v>201997</v>
      </c>
      <c r="J125" s="9" t="s">
        <v>282</v>
      </c>
      <c r="K125" s="10">
        <v>0.394444444444443</v>
      </c>
      <c r="L125" s="11">
        <v>0.0298611111111111</v>
      </c>
      <c r="M125" s="17">
        <v>0.04183831018518518</v>
      </c>
      <c r="N125" s="11">
        <f t="shared" si="9"/>
        <v>0.011977199074074085</v>
      </c>
      <c r="O125" s="13">
        <f t="shared" si="10"/>
        <v>3.4788322719673737</v>
      </c>
      <c r="P125" s="14">
        <v>29</v>
      </c>
      <c r="Q125" s="15">
        <f t="shared" si="11"/>
        <v>0</v>
      </c>
    </row>
    <row r="126" spans="1:17" ht="15">
      <c r="A126" s="8">
        <v>30</v>
      </c>
      <c r="B126" s="9">
        <v>24</v>
      </c>
      <c r="C126" s="9" t="s">
        <v>269</v>
      </c>
      <c r="D126" s="9" t="s">
        <v>362</v>
      </c>
      <c r="E126" s="9" t="s">
        <v>127</v>
      </c>
      <c r="F126" s="9" t="s">
        <v>363</v>
      </c>
      <c r="G126" s="9" t="s">
        <v>48</v>
      </c>
      <c r="H126" s="9">
        <v>18</v>
      </c>
      <c r="I126" s="9">
        <v>228586</v>
      </c>
      <c r="J126" s="9" t="s">
        <v>282</v>
      </c>
      <c r="K126" s="10">
        <v>0.391666666666665</v>
      </c>
      <c r="L126" s="11">
        <v>0.0270833333333333</v>
      </c>
      <c r="M126" s="17">
        <v>0.039072453703703706</v>
      </c>
      <c r="N126" s="11">
        <f t="shared" si="9"/>
        <v>0.011989120370370407</v>
      </c>
      <c r="O126" s="13">
        <f t="shared" si="10"/>
        <v>3.4753731199196696</v>
      </c>
      <c r="P126" s="14">
        <v>30</v>
      </c>
      <c r="Q126" s="15">
        <f t="shared" si="11"/>
        <v>0</v>
      </c>
    </row>
    <row r="127" spans="1:17" ht="15">
      <c r="A127" s="8">
        <v>31</v>
      </c>
      <c r="B127" s="9">
        <v>133</v>
      </c>
      <c r="C127" s="9" t="s">
        <v>75</v>
      </c>
      <c r="D127" s="9" t="s">
        <v>364</v>
      </c>
      <c r="E127" s="9" t="s">
        <v>73</v>
      </c>
      <c r="F127" s="9" t="s">
        <v>365</v>
      </c>
      <c r="G127" s="9" t="s">
        <v>48</v>
      </c>
      <c r="H127" s="9">
        <v>18</v>
      </c>
      <c r="I127" s="9">
        <v>214265</v>
      </c>
      <c r="J127" s="9" t="s">
        <v>349</v>
      </c>
      <c r="K127" s="10">
        <v>0.467361111111104</v>
      </c>
      <c r="L127" s="11">
        <v>0.102777777777778</v>
      </c>
      <c r="M127" s="12">
        <v>0.11480277777777777</v>
      </c>
      <c r="N127" s="11">
        <f t="shared" si="9"/>
        <v>0.012024999999999772</v>
      </c>
      <c r="O127" s="13">
        <f t="shared" si="10"/>
        <v>3.4650034650035306</v>
      </c>
      <c r="P127" s="14">
        <v>31</v>
      </c>
      <c r="Q127" s="15">
        <f t="shared" si="11"/>
        <v>0</v>
      </c>
    </row>
    <row r="128" spans="1:17" ht="15">
      <c r="A128" s="8">
        <v>32</v>
      </c>
      <c r="B128" s="9">
        <v>16</v>
      </c>
      <c r="C128" s="9" t="s">
        <v>366</v>
      </c>
      <c r="D128" s="9" t="s">
        <v>367</v>
      </c>
      <c r="E128" s="9" t="s">
        <v>285</v>
      </c>
      <c r="F128" s="9" t="s">
        <v>368</v>
      </c>
      <c r="G128" s="9" t="s">
        <v>110</v>
      </c>
      <c r="H128" s="9">
        <v>18</v>
      </c>
      <c r="I128" s="9">
        <v>205860</v>
      </c>
      <c r="J128" s="9" t="s">
        <v>282</v>
      </c>
      <c r="K128" s="10">
        <v>0.38611111111111</v>
      </c>
      <c r="L128" s="11">
        <v>0.0215277777777778</v>
      </c>
      <c r="M128" s="17">
        <v>0.03361238425925926</v>
      </c>
      <c r="N128" s="11">
        <f t="shared" si="9"/>
        <v>0.012084606481481464</v>
      </c>
      <c r="O128" s="13">
        <f t="shared" si="10"/>
        <v>3.447912576261127</v>
      </c>
      <c r="P128" s="14">
        <v>32</v>
      </c>
      <c r="Q128" s="15">
        <f t="shared" si="11"/>
        <v>0</v>
      </c>
    </row>
    <row r="129" spans="1:17" ht="15">
      <c r="A129" s="8">
        <v>33</v>
      </c>
      <c r="B129" s="9">
        <v>27</v>
      </c>
      <c r="C129" s="9" t="s">
        <v>369</v>
      </c>
      <c r="D129" s="9" t="s">
        <v>370</v>
      </c>
      <c r="E129" s="9" t="s">
        <v>150</v>
      </c>
      <c r="F129" s="9" t="s">
        <v>371</v>
      </c>
      <c r="G129" s="9" t="s">
        <v>48</v>
      </c>
      <c r="H129" s="9">
        <v>17</v>
      </c>
      <c r="I129" s="9">
        <v>241191</v>
      </c>
      <c r="J129" s="9" t="s">
        <v>282</v>
      </c>
      <c r="K129" s="10">
        <v>0.393749999999998</v>
      </c>
      <c r="L129" s="11">
        <v>0.0291666666666666</v>
      </c>
      <c r="M129" s="17">
        <v>0.04175358796296296</v>
      </c>
      <c r="N129" s="11">
        <f t="shared" si="9"/>
        <v>0.01258692129629636</v>
      </c>
      <c r="O129" s="13">
        <f t="shared" si="10"/>
        <v>3.310314387913658</v>
      </c>
      <c r="P129" s="14">
        <v>33</v>
      </c>
      <c r="Q129" s="15">
        <f t="shared" si="11"/>
        <v>0</v>
      </c>
    </row>
    <row r="130" spans="1:17" ht="15">
      <c r="A130" s="8">
        <v>34</v>
      </c>
      <c r="B130" s="9">
        <v>40</v>
      </c>
      <c r="C130" s="9" t="s">
        <v>372</v>
      </c>
      <c r="D130" s="9" t="s">
        <v>373</v>
      </c>
      <c r="E130" s="9" t="s">
        <v>26</v>
      </c>
      <c r="F130" s="9" t="s">
        <v>374</v>
      </c>
      <c r="G130" s="9" t="s">
        <v>28</v>
      </c>
      <c r="H130" s="9"/>
      <c r="I130" s="9">
        <v>242657</v>
      </c>
      <c r="J130" s="9" t="s">
        <v>282</v>
      </c>
      <c r="K130" s="10">
        <v>0.402777777777776</v>
      </c>
      <c r="L130" s="11">
        <v>0.0381944444444444</v>
      </c>
      <c r="M130" s="17">
        <v>0.05137696759259259</v>
      </c>
      <c r="N130" s="11">
        <f t="shared" si="9"/>
        <v>0.01318252314814819</v>
      </c>
      <c r="O130" s="13">
        <f t="shared" si="10"/>
        <v>3.1607505026471188</v>
      </c>
      <c r="P130" s="14">
        <v>34</v>
      </c>
      <c r="Q130" s="15">
        <f t="shared" si="11"/>
        <v>0</v>
      </c>
    </row>
    <row r="131" spans="1:17" ht="15">
      <c r="A131" s="8">
        <v>35</v>
      </c>
      <c r="B131" s="9">
        <v>36</v>
      </c>
      <c r="C131" s="9" t="s">
        <v>266</v>
      </c>
      <c r="D131" s="9" t="s">
        <v>375</v>
      </c>
      <c r="E131" s="9" t="s">
        <v>73</v>
      </c>
      <c r="F131" s="9" t="s">
        <v>376</v>
      </c>
      <c r="G131" s="9" t="s">
        <v>48</v>
      </c>
      <c r="H131" s="9">
        <v>18</v>
      </c>
      <c r="I131" s="9">
        <v>222938</v>
      </c>
      <c r="J131" s="9" t="s">
        <v>282</v>
      </c>
      <c r="K131" s="10">
        <v>0.399999999999998</v>
      </c>
      <c r="L131" s="11">
        <v>0.0354166666666666</v>
      </c>
      <c r="M131" s="17">
        <v>0.04868055555555556</v>
      </c>
      <c r="N131" s="11">
        <f t="shared" si="9"/>
        <v>0.013263888888888957</v>
      </c>
      <c r="O131" s="13">
        <f t="shared" si="10"/>
        <v>3.1413612565444864</v>
      </c>
      <c r="P131" s="14">
        <v>35</v>
      </c>
      <c r="Q131" s="15">
        <f t="shared" si="11"/>
        <v>0</v>
      </c>
    </row>
    <row r="132" spans="1:17" ht="15">
      <c r="A132" s="8">
        <v>36</v>
      </c>
      <c r="B132" s="9">
        <v>18</v>
      </c>
      <c r="C132" s="9" t="s">
        <v>377</v>
      </c>
      <c r="D132" s="9" t="s">
        <v>236</v>
      </c>
      <c r="E132" s="9" t="s">
        <v>64</v>
      </c>
      <c r="F132" s="9" t="s">
        <v>378</v>
      </c>
      <c r="G132" s="9" t="s">
        <v>106</v>
      </c>
      <c r="H132" s="9">
        <v>17</v>
      </c>
      <c r="I132" s="9">
        <v>241887</v>
      </c>
      <c r="J132" s="9" t="s">
        <v>282</v>
      </c>
      <c r="K132" s="10">
        <v>0.387499999999999</v>
      </c>
      <c r="L132" s="11">
        <v>0.0229166666666666</v>
      </c>
      <c r="M132" s="17">
        <v>0.036220949074074076</v>
      </c>
      <c r="N132" s="11">
        <f t="shared" si="9"/>
        <v>0.013304282407407476</v>
      </c>
      <c r="O132" s="13">
        <f t="shared" si="10"/>
        <v>3.131823678326894</v>
      </c>
      <c r="P132" s="14">
        <v>36</v>
      </c>
      <c r="Q132" s="15">
        <f t="shared" si="11"/>
        <v>0</v>
      </c>
    </row>
    <row r="133" spans="1:17" ht="15">
      <c r="A133" s="8">
        <v>37</v>
      </c>
      <c r="B133" s="9">
        <v>34</v>
      </c>
      <c r="C133" s="9" t="s">
        <v>215</v>
      </c>
      <c r="D133" s="9" t="s">
        <v>379</v>
      </c>
      <c r="E133" s="9" t="s">
        <v>150</v>
      </c>
      <c r="F133" s="9" t="s">
        <v>376</v>
      </c>
      <c r="G133" s="9" t="s">
        <v>48</v>
      </c>
      <c r="H133" s="9">
        <v>18</v>
      </c>
      <c r="I133" s="9">
        <v>222885</v>
      </c>
      <c r="J133" s="9" t="s">
        <v>282</v>
      </c>
      <c r="K133" s="10">
        <v>0.398611111111109</v>
      </c>
      <c r="L133" s="11">
        <v>0.0340277777777777</v>
      </c>
      <c r="M133" s="17">
        <v>0.04881516203703704</v>
      </c>
      <c r="N133" s="11">
        <f t="shared" si="9"/>
        <v>0.014787384259259344</v>
      </c>
      <c r="O133" s="13">
        <f t="shared" si="10"/>
        <v>2.8177171794650873</v>
      </c>
      <c r="P133" s="14">
        <v>37</v>
      </c>
      <c r="Q133" s="15">
        <f t="shared" si="11"/>
        <v>0</v>
      </c>
    </row>
    <row r="134" spans="1:17" ht="1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10"/>
      <c r="L134" s="11"/>
      <c r="M134" s="17"/>
      <c r="N134" s="11"/>
      <c r="O134" s="13"/>
      <c r="P134" s="14"/>
      <c r="Q134" s="15"/>
    </row>
    <row r="135" spans="1:17" ht="15">
      <c r="A135" s="20" t="s">
        <v>412</v>
      </c>
      <c r="B135" s="9"/>
      <c r="C135" s="9"/>
      <c r="D135" s="9"/>
      <c r="E135" s="9"/>
      <c r="F135" s="9"/>
      <c r="G135" s="9"/>
      <c r="H135" s="9"/>
      <c r="I135" s="9"/>
      <c r="J135" s="9"/>
      <c r="K135" s="10"/>
      <c r="L135" s="11"/>
      <c r="M135" s="17"/>
      <c r="N135" s="11"/>
      <c r="O135" s="13"/>
      <c r="P135" s="14"/>
      <c r="Q135" s="15"/>
    </row>
    <row r="136" spans="1:17" ht="82.5">
      <c r="A136" s="1" t="s">
        <v>0</v>
      </c>
      <c r="B136" s="1" t="s">
        <v>1</v>
      </c>
      <c r="C136" s="2" t="s">
        <v>2</v>
      </c>
      <c r="D136" s="2" t="s">
        <v>3</v>
      </c>
      <c r="E136" s="2" t="s">
        <v>4</v>
      </c>
      <c r="F136" s="2" t="s">
        <v>5</v>
      </c>
      <c r="G136" s="2" t="s">
        <v>6</v>
      </c>
      <c r="H136" s="2" t="s">
        <v>7</v>
      </c>
      <c r="I136" s="2" t="s">
        <v>8</v>
      </c>
      <c r="J136" s="2" t="s">
        <v>9</v>
      </c>
      <c r="K136" s="3" t="s">
        <v>10</v>
      </c>
      <c r="L136" s="4" t="s">
        <v>11</v>
      </c>
      <c r="M136" s="5" t="s">
        <v>12</v>
      </c>
      <c r="N136" s="3" t="s">
        <v>13</v>
      </c>
      <c r="O136" s="3" t="s">
        <v>14</v>
      </c>
      <c r="P136" s="6" t="s">
        <v>15</v>
      </c>
      <c r="Q136" s="7" t="s">
        <v>16</v>
      </c>
    </row>
    <row r="137" spans="1:17" ht="15">
      <c r="A137" s="8">
        <v>1</v>
      </c>
      <c r="B137" s="9">
        <v>142</v>
      </c>
      <c r="C137" s="9" t="s">
        <v>383</v>
      </c>
      <c r="D137" s="9" t="s">
        <v>174</v>
      </c>
      <c r="E137" s="9" t="s">
        <v>64</v>
      </c>
      <c r="F137" s="9" t="s">
        <v>384</v>
      </c>
      <c r="G137" s="9" t="s">
        <v>106</v>
      </c>
      <c r="H137" s="9">
        <v>11</v>
      </c>
      <c r="I137" s="9" t="s">
        <v>22</v>
      </c>
      <c r="J137" s="9" t="s">
        <v>382</v>
      </c>
      <c r="K137" s="10">
        <v>0.473611111111103</v>
      </c>
      <c r="L137" s="11">
        <v>0.109027777777778</v>
      </c>
      <c r="M137" s="12">
        <v>0.12837627314814815</v>
      </c>
      <c r="N137" s="11">
        <f>IF(M137&gt;0,(M137-L137)," ")</f>
        <v>0.019348495370370145</v>
      </c>
      <c r="O137" s="13">
        <f>IF(M137&gt;0,$P$6/(N137*24),"")</f>
        <v>2.153483558751244</v>
      </c>
      <c r="P137" s="14">
        <v>1</v>
      </c>
      <c r="Q137" s="15">
        <f>IF(P137="DNF",0,IF(AND(P137&lt;3,P137&gt;0),((-3*P137+28)),IF(AND(P137&gt;2,P137&lt;11),(-2*P137+26),IF(AND(P137&gt;10,P137&lt;16),(-P137+16),IF(P137&gt;15,0,IF(P137="",))))))</f>
        <v>25</v>
      </c>
    </row>
    <row r="138" spans="1:17" ht="15">
      <c r="A138" s="8">
        <v>2</v>
      </c>
      <c r="B138" s="9">
        <v>141</v>
      </c>
      <c r="C138" s="9" t="s">
        <v>380</v>
      </c>
      <c r="D138" s="9" t="s">
        <v>381</v>
      </c>
      <c r="E138" s="9" t="s">
        <v>26</v>
      </c>
      <c r="F138" s="9" t="s">
        <v>242</v>
      </c>
      <c r="G138" s="9" t="s">
        <v>28</v>
      </c>
      <c r="H138" s="9"/>
      <c r="I138" s="9">
        <v>232118</v>
      </c>
      <c r="J138" s="9" t="s">
        <v>382</v>
      </c>
      <c r="K138" s="10">
        <v>0.472916666666659</v>
      </c>
      <c r="L138" s="11">
        <v>0.108333333333333</v>
      </c>
      <c r="M138" s="16"/>
      <c r="N138" s="11">
        <v>0.03532407407407407</v>
      </c>
      <c r="O138" s="13">
        <f>IF(M138&gt;0,$P$6/(N138*24),"")</f>
      </c>
      <c r="P138" s="14">
        <v>2</v>
      </c>
      <c r="Q138" s="15">
        <f>IF(P138="DNF",0,IF(AND(P138&lt;3,P138&gt;0),((-3*P138+28)),IF(AND(P138&gt;2,P138&lt;11),(-2*P138+26),IF(AND(P138&gt;10,P138&lt;16),(-P138+16),IF(P138&gt;15,0,IF(P138="",))))))</f>
        <v>22</v>
      </c>
    </row>
    <row r="139" spans="1:17" ht="15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10"/>
      <c r="L139" s="11"/>
      <c r="M139" s="16"/>
      <c r="N139" s="11"/>
      <c r="O139" s="13"/>
      <c r="P139" s="14"/>
      <c r="Q139" s="15"/>
    </row>
    <row r="140" spans="1:17" ht="15">
      <c r="A140" s="20" t="s">
        <v>413</v>
      </c>
      <c r="B140" s="9"/>
      <c r="C140" s="9"/>
      <c r="D140" s="9"/>
      <c r="E140" s="9"/>
      <c r="F140" s="9"/>
      <c r="G140" s="9"/>
      <c r="H140" s="9"/>
      <c r="I140" s="9"/>
      <c r="J140" s="9"/>
      <c r="K140" s="10"/>
      <c r="L140" s="11"/>
      <c r="M140" s="16"/>
      <c r="N140" s="11"/>
      <c r="O140" s="13"/>
      <c r="P140" s="14"/>
      <c r="Q140" s="15"/>
    </row>
    <row r="141" spans="1:17" ht="15">
      <c r="A141" s="8">
        <v>1</v>
      </c>
      <c r="B141" s="9">
        <v>139</v>
      </c>
      <c r="C141" s="9" t="s">
        <v>385</v>
      </c>
      <c r="D141" s="9" t="s">
        <v>386</v>
      </c>
      <c r="E141" s="9" t="s">
        <v>26</v>
      </c>
      <c r="F141" s="9" t="s">
        <v>387</v>
      </c>
      <c r="G141" s="9" t="s">
        <v>28</v>
      </c>
      <c r="H141" s="9"/>
      <c r="I141" s="9">
        <v>241970</v>
      </c>
      <c r="J141" s="9" t="s">
        <v>388</v>
      </c>
      <c r="K141" s="10">
        <v>0.47152777777777</v>
      </c>
      <c r="L141" s="11">
        <v>0.106944444444444</v>
      </c>
      <c r="M141" s="12">
        <v>0.12289467592592591</v>
      </c>
      <c r="N141" s="11">
        <f>IF(M141&gt;0,(M141-L141)," ")</f>
        <v>0.01595023148148192</v>
      </c>
      <c r="O141" s="13">
        <f>IF(M141&gt;0,$P$6/(N141*24),"")</f>
        <v>2.6122922864813156</v>
      </c>
      <c r="P141" s="14">
        <v>1</v>
      </c>
      <c r="Q141" s="15">
        <f>IF(P141="DNF",0,IF(AND(P141&lt;3,P141&gt;0),((-3*P141+28)),IF(AND(P141&gt;2,P141&lt;11),(-2*P141+26),IF(AND(P141&gt;10,P141&lt;16),(-P141+16),IF(P141&gt;15,0,IF(P141="",))))))</f>
        <v>25</v>
      </c>
    </row>
    <row r="142" spans="1:17" ht="15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10"/>
      <c r="L142" s="11"/>
      <c r="M142" s="12"/>
      <c r="N142" s="11"/>
      <c r="O142" s="13"/>
      <c r="P142" s="14"/>
      <c r="Q142" s="15"/>
    </row>
    <row r="143" spans="1:17" ht="15">
      <c r="A143" s="20" t="s">
        <v>414</v>
      </c>
      <c r="B143" s="9"/>
      <c r="C143" s="9"/>
      <c r="D143" s="9"/>
      <c r="E143" s="9"/>
      <c r="F143" s="9"/>
      <c r="G143" s="9"/>
      <c r="H143" s="9"/>
      <c r="I143" s="9"/>
      <c r="J143" s="9"/>
      <c r="K143" s="10"/>
      <c r="L143" s="11"/>
      <c r="M143" s="16"/>
      <c r="N143" s="11"/>
      <c r="O143" s="13"/>
      <c r="P143" s="14"/>
      <c r="Q143" s="15"/>
    </row>
    <row r="144" spans="1:17" ht="15">
      <c r="A144" s="8">
        <v>1</v>
      </c>
      <c r="B144" s="9">
        <v>134</v>
      </c>
      <c r="C144" s="9" t="s">
        <v>389</v>
      </c>
      <c r="D144" s="9" t="s">
        <v>325</v>
      </c>
      <c r="E144" s="9" t="s">
        <v>53</v>
      </c>
      <c r="F144" s="9" t="s">
        <v>326</v>
      </c>
      <c r="G144" s="9" t="s">
        <v>121</v>
      </c>
      <c r="H144" s="9">
        <v>16</v>
      </c>
      <c r="I144" s="9">
        <v>179245</v>
      </c>
      <c r="J144" s="9" t="s">
        <v>390</v>
      </c>
      <c r="K144" s="10">
        <v>0.468055555555548</v>
      </c>
      <c r="L144" s="11">
        <v>0.103472222222222</v>
      </c>
      <c r="M144" s="12">
        <v>0.1166087962962963</v>
      </c>
      <c r="N144" s="11">
        <f>IF(M144&gt;0,(M144-L144)," ")</f>
        <v>0.0131365740740743</v>
      </c>
      <c r="O144" s="13">
        <f>IF(M144&gt;0,$P$6/(N144*24),"")</f>
        <v>3.171806167400826</v>
      </c>
      <c r="P144" s="14">
        <v>1</v>
      </c>
      <c r="Q144" s="15">
        <f>IF(P144="DNF",0,IF(AND(P144&lt;3,P144&gt;0),((-3*P144+28)),IF(AND(P144&gt;2,P144&lt;11),(-2*P144+26),IF(AND(P144&gt;10,P144&lt;16),(-P144+16),IF(P144&gt;15,0,IF(P144="",))))))</f>
        <v>25</v>
      </c>
    </row>
    <row r="145" spans="1:17" ht="15">
      <c r="A145" s="8">
        <v>2</v>
      </c>
      <c r="B145" s="9">
        <v>135</v>
      </c>
      <c r="C145" s="9" t="s">
        <v>399</v>
      </c>
      <c r="D145" s="9" t="s">
        <v>400</v>
      </c>
      <c r="E145" s="9" t="s">
        <v>36</v>
      </c>
      <c r="F145" s="9" t="s">
        <v>242</v>
      </c>
      <c r="G145" s="9" t="s">
        <v>28</v>
      </c>
      <c r="H145" s="9">
        <v>15</v>
      </c>
      <c r="I145" s="9">
        <v>192297</v>
      </c>
      <c r="J145" s="9" t="s">
        <v>390</v>
      </c>
      <c r="K145" s="10">
        <v>0.468749999999992</v>
      </c>
      <c r="L145" s="11">
        <v>0.104166666666667</v>
      </c>
      <c r="M145" s="12">
        <v>0.11739583333333332</v>
      </c>
      <c r="N145" s="11">
        <f>IF(M145&gt;0,(M145-L145)," ")</f>
        <v>0.01322916666666632</v>
      </c>
      <c r="O145" s="13">
        <f>IF(M145&gt;0,$P$6/(N145*24),"")</f>
        <v>3.1496062992126808</v>
      </c>
      <c r="P145" s="14">
        <v>2</v>
      </c>
      <c r="Q145" s="15">
        <f>IF(P145="DNF",0,IF(AND(P145&lt;3,P145&gt;0),((-3*P145+28)),IF(AND(P145&gt;2,P145&lt;11),(-2*P145+26),IF(AND(P145&gt;10,P145&lt;16),(-P145+16),IF(P145&gt;15,0,IF(P145="",))))))</f>
        <v>22</v>
      </c>
    </row>
    <row r="146" spans="1:17" ht="15">
      <c r="A146" s="8">
        <v>3</v>
      </c>
      <c r="B146" s="9">
        <v>138</v>
      </c>
      <c r="C146" s="9" t="s">
        <v>391</v>
      </c>
      <c r="D146" s="9" t="s">
        <v>392</v>
      </c>
      <c r="E146" s="9" t="s">
        <v>127</v>
      </c>
      <c r="F146" s="9" t="s">
        <v>393</v>
      </c>
      <c r="G146" s="9" t="s">
        <v>48</v>
      </c>
      <c r="H146" s="9">
        <v>16</v>
      </c>
      <c r="I146" s="9">
        <v>194414</v>
      </c>
      <c r="J146" s="9" t="s">
        <v>390</v>
      </c>
      <c r="K146" s="10">
        <v>0.470833333333325</v>
      </c>
      <c r="L146" s="11">
        <v>0.10625</v>
      </c>
      <c r="M146" s="12">
        <v>0.12045138888888889</v>
      </c>
      <c r="N146" s="11">
        <f>IF(M146&gt;0,(M146-L146)," ")</f>
        <v>0.014201388888888888</v>
      </c>
      <c r="O146" s="13">
        <f>IF(M146&gt;0,$P$6/(N146*24),"")</f>
        <v>2.93398533007335</v>
      </c>
      <c r="P146" s="14">
        <v>3</v>
      </c>
      <c r="Q146" s="15">
        <f>IF(P146="DNF",0,IF(AND(P146&lt;3,P146&gt;0),((-3*P146+28)),IF(AND(P146&gt;2,P146&lt;11),(-2*P146+26),IF(AND(P146&gt;10,P146&lt;16),(-P146+16),IF(P146&gt;15,0,IF(P146="",))))))</f>
        <v>20</v>
      </c>
    </row>
    <row r="147" spans="1:17" ht="15">
      <c r="A147" s="8">
        <v>4</v>
      </c>
      <c r="B147" s="9">
        <v>136</v>
      </c>
      <c r="C147" s="9" t="s">
        <v>396</v>
      </c>
      <c r="D147" s="9" t="s">
        <v>397</v>
      </c>
      <c r="E147" s="9" t="s">
        <v>26</v>
      </c>
      <c r="F147" s="9" t="s">
        <v>398</v>
      </c>
      <c r="G147" s="9" t="s">
        <v>28</v>
      </c>
      <c r="H147" s="9">
        <v>15</v>
      </c>
      <c r="I147" s="9">
        <v>229080</v>
      </c>
      <c r="J147" s="9" t="s">
        <v>390</v>
      </c>
      <c r="K147" s="10">
        <v>0.469444444444437</v>
      </c>
      <c r="L147" s="11">
        <v>0.104861111111111</v>
      </c>
      <c r="M147" s="12">
        <v>0.11950289351851852</v>
      </c>
      <c r="N147" s="11">
        <f>IF(M147&gt;0,(M147-L147)," ")</f>
        <v>0.014641782407407516</v>
      </c>
      <c r="O147" s="13">
        <f>IF(M147&gt;0,$P$6/(N147*24),"")</f>
        <v>2.845737322635448</v>
      </c>
      <c r="P147" s="14">
        <v>4</v>
      </c>
      <c r="Q147" s="15">
        <f>IF(P147="DNF",0,IF(AND(P147&lt;3,P147&gt;0),((-3*P147+28)),IF(AND(P147&gt;2,P147&lt;11),(-2*P147+26),IF(AND(P147&gt;10,P147&lt;16),(-P147+16),IF(P147&gt;15,0,IF(P147="",))))))</f>
        <v>18</v>
      </c>
    </row>
    <row r="148" spans="1:17" ht="15">
      <c r="A148" s="8">
        <v>5</v>
      </c>
      <c r="B148" s="9">
        <v>137</v>
      </c>
      <c r="C148" s="9" t="s">
        <v>394</v>
      </c>
      <c r="D148" s="9" t="s">
        <v>395</v>
      </c>
      <c r="E148" s="9" t="s">
        <v>26</v>
      </c>
      <c r="F148" s="9" t="s">
        <v>242</v>
      </c>
      <c r="G148" s="9" t="s">
        <v>28</v>
      </c>
      <c r="H148" s="9">
        <v>15</v>
      </c>
      <c r="I148" s="9">
        <v>222408</v>
      </c>
      <c r="J148" s="9" t="s">
        <v>390</v>
      </c>
      <c r="K148" s="10">
        <v>0.470138888888881</v>
      </c>
      <c r="L148" s="11">
        <v>0.105555555555555</v>
      </c>
      <c r="M148" s="12">
        <v>0.12078703703703704</v>
      </c>
      <c r="N148" s="11">
        <f>IF(M148&gt;0,(M148-L148)," ")</f>
        <v>0.01523148148148204</v>
      </c>
      <c r="O148" s="13">
        <f>IF(M148&gt;0,$P$6/(N148*24),"")</f>
        <v>2.735562310030295</v>
      </c>
      <c r="P148" s="14">
        <v>5</v>
      </c>
      <c r="Q148" s="15">
        <f>IF(P148="DNF",0,IF(AND(P148&lt;3,P148&gt;0),((-3*P148+28)),IF(AND(P148&gt;2,P148&lt;11),(-2*P148+26),IF(AND(P148&gt;10,P148&lt;16),(-P148+16),IF(P148&gt;15,0,IF(P148="",))))))</f>
        <v>16</v>
      </c>
    </row>
    <row r="149" spans="1:17" ht="15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10"/>
      <c r="L149" s="11"/>
      <c r="M149" s="12"/>
      <c r="N149" s="11"/>
      <c r="O149" s="13"/>
      <c r="P149" s="14"/>
      <c r="Q149" s="15"/>
    </row>
    <row r="150" spans="1:17" ht="15">
      <c r="A150" s="20" t="s">
        <v>415</v>
      </c>
      <c r="B150" s="9"/>
      <c r="C150" s="9"/>
      <c r="D150" s="9"/>
      <c r="E150" s="9"/>
      <c r="F150" s="9"/>
      <c r="G150" s="9"/>
      <c r="H150" s="9"/>
      <c r="I150" s="9"/>
      <c r="J150" s="9"/>
      <c r="K150" s="10"/>
      <c r="L150" s="11"/>
      <c r="M150" s="12"/>
      <c r="N150" s="11"/>
      <c r="O150" s="13"/>
      <c r="P150" s="14"/>
      <c r="Q150" s="15"/>
    </row>
    <row r="151" spans="1:17" ht="15">
      <c r="A151" s="8">
        <v>1</v>
      </c>
      <c r="B151" s="9">
        <v>132</v>
      </c>
      <c r="C151" s="9" t="s">
        <v>401</v>
      </c>
      <c r="D151" s="9" t="s">
        <v>402</v>
      </c>
      <c r="E151" s="9" t="s">
        <v>198</v>
      </c>
      <c r="F151" s="9" t="s">
        <v>403</v>
      </c>
      <c r="G151" s="9" t="s">
        <v>48</v>
      </c>
      <c r="H151" s="9">
        <v>17</v>
      </c>
      <c r="I151" s="9">
        <v>245926</v>
      </c>
      <c r="J151" s="9" t="s">
        <v>404</v>
      </c>
      <c r="K151" s="10">
        <v>0.466666666666659</v>
      </c>
      <c r="L151" s="11">
        <v>0.102083333333333</v>
      </c>
      <c r="M151" s="12">
        <v>0.1162962962962963</v>
      </c>
      <c r="N151" s="11">
        <f>IF(M151&gt;0,(M151-L151)," ")</f>
        <v>0.014212962962963302</v>
      </c>
      <c r="O151" s="13">
        <f>IF(M151&gt;0,$P$6/(N151*24),"")</f>
        <v>2.931596091205142</v>
      </c>
      <c r="P151" s="14">
        <v>2</v>
      </c>
      <c r="Q151" s="15">
        <f>IF(P151="DNF",0,IF(AND(P151&lt;3,P151&gt;0),((-3*P151+28)),IF(AND(P151&gt;2,P151&lt;11),(-2*P151+26),IF(AND(P151&gt;10,P151&lt;16),(-P151+16),IF(P151&gt;15,0,IF(P151="",))))))</f>
        <v>22</v>
      </c>
    </row>
    <row r="152" spans="1:17" ht="15">
      <c r="A152" s="8">
        <v>2</v>
      </c>
      <c r="B152" s="9">
        <v>131</v>
      </c>
      <c r="C152" s="9" t="s">
        <v>405</v>
      </c>
      <c r="D152" s="9" t="s">
        <v>406</v>
      </c>
      <c r="E152" s="9" t="s">
        <v>198</v>
      </c>
      <c r="F152" s="9" t="s">
        <v>403</v>
      </c>
      <c r="G152" s="9" t="s">
        <v>48</v>
      </c>
      <c r="H152" s="9">
        <v>18</v>
      </c>
      <c r="I152" s="9">
        <v>245609</v>
      </c>
      <c r="J152" s="9" t="s">
        <v>404</v>
      </c>
      <c r="K152" s="10">
        <v>0.465972222222215</v>
      </c>
      <c r="L152" s="11">
        <v>0.101388888888889</v>
      </c>
      <c r="M152" s="12">
        <v>0.11543981481481481</v>
      </c>
      <c r="N152" s="11">
        <f>IF(M152&gt;0,(M152-L152)," ")</f>
        <v>0.014050925925925814</v>
      </c>
      <c r="O152" s="13">
        <f>IF(M152&gt;0,$P$6/(N152*24),"")</f>
        <v>2.965403624382231</v>
      </c>
      <c r="P152" s="14">
        <v>1</v>
      </c>
      <c r="Q152" s="15">
        <f>IF(P152="DNF",0,IF(AND(P152&lt;3,P152&gt;0),((-3*P152+28)),IF(AND(P152&gt;2,P152&lt;11),(-2*P152+26),IF(AND(P152&gt;10,P152&lt;16),(-P152+16),IF(P152&gt;15,0,IF(P152="",))))))</f>
        <v>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Skylands Cycling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Cary</dc:creator>
  <cp:keywords/>
  <dc:description/>
  <cp:lastModifiedBy>Bob Cary</cp:lastModifiedBy>
  <dcterms:created xsi:type="dcterms:W3CDTF">2006-05-21T21:32:50Z</dcterms:created>
  <dcterms:modified xsi:type="dcterms:W3CDTF">2006-05-21T22:37:37Z</dcterms:modified>
  <cp:category/>
  <cp:version/>
  <cp:contentType/>
  <cp:contentStatus/>
</cp:coreProperties>
</file>