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01" activeTab="1"/>
  </bookViews>
  <sheets>
    <sheet name="Overall TT" sheetId="1" r:id="rId1"/>
    <sheet name="Overall Standangs" sheetId="2" r:id="rId2"/>
    <sheet name="TeamStage 2" sheetId="3" r:id="rId3"/>
    <sheet name="Stage 3 Team" sheetId="4" r:id="rId4"/>
  </sheets>
  <definedNames/>
  <calcPr fullCalcOnLoad="1"/>
</workbook>
</file>

<file path=xl/sharedStrings.xml><?xml version="1.0" encoding="utf-8"?>
<sst xmlns="http://schemas.openxmlformats.org/spreadsheetml/2006/main" count="3658" uniqueCount="450">
  <si>
    <t>Last</t>
  </si>
  <si>
    <t>First</t>
  </si>
  <si>
    <t>Category</t>
  </si>
  <si>
    <t>Points</t>
  </si>
  <si>
    <t>Kahl</t>
  </si>
  <si>
    <t>Wilson</t>
  </si>
  <si>
    <t>Foley</t>
  </si>
  <si>
    <t>Gallagher</t>
  </si>
  <si>
    <t>Gaudaen</t>
  </si>
  <si>
    <t>Stern</t>
  </si>
  <si>
    <t>Thornton</t>
  </si>
  <si>
    <t>Barlow</t>
  </si>
  <si>
    <t>Dericks</t>
  </si>
  <si>
    <t>Gordon</t>
  </si>
  <si>
    <t>Winsor</t>
  </si>
  <si>
    <t>Johnson</t>
  </si>
  <si>
    <t>Miller</t>
  </si>
  <si>
    <t>Santiago</t>
  </si>
  <si>
    <t>Trevor</t>
  </si>
  <si>
    <t>Avery</t>
  </si>
  <si>
    <t>Kyle</t>
  </si>
  <si>
    <t>Andy</t>
  </si>
  <si>
    <t>Steven</t>
  </si>
  <si>
    <t>Erik</t>
  </si>
  <si>
    <t>Christopher</t>
  </si>
  <si>
    <t>Nathan</t>
  </si>
  <si>
    <t>Ryan</t>
  </si>
  <si>
    <t>Andrew</t>
  </si>
  <si>
    <t>Ian</t>
  </si>
  <si>
    <t>Thomas</t>
  </si>
  <si>
    <t>Curtis</t>
  </si>
  <si>
    <t>Eric</t>
  </si>
  <si>
    <t>Chris</t>
  </si>
  <si>
    <t>Paul</t>
  </si>
  <si>
    <t>Nina</t>
  </si>
  <si>
    <t>State</t>
  </si>
  <si>
    <t>NY</t>
  </si>
  <si>
    <t>NJ</t>
  </si>
  <si>
    <t>VA</t>
  </si>
  <si>
    <t>CT</t>
  </si>
  <si>
    <t>NH</t>
  </si>
  <si>
    <t>PA</t>
  </si>
  <si>
    <t>MA</t>
  </si>
  <si>
    <t>RI</t>
  </si>
  <si>
    <t>VT</t>
  </si>
  <si>
    <t>ME</t>
  </si>
  <si>
    <t>Lambertson</t>
  </si>
  <si>
    <t>Chiselko</t>
  </si>
  <si>
    <t>Schmidt</t>
  </si>
  <si>
    <t>Patrick</t>
  </si>
  <si>
    <t>Kevin</t>
  </si>
  <si>
    <t>Stephen</t>
  </si>
  <si>
    <t>Barry</t>
  </si>
  <si>
    <t>Robert</t>
  </si>
  <si>
    <t>Evan</t>
  </si>
  <si>
    <t>Justin</t>
  </si>
  <si>
    <t>Lauren</t>
  </si>
  <si>
    <t>MD</t>
  </si>
  <si>
    <t>Brian</t>
  </si>
  <si>
    <t>Peter</t>
  </si>
  <si>
    <t>Michael</t>
  </si>
  <si>
    <t>MPH</t>
  </si>
  <si>
    <t>Place</t>
  </si>
  <si>
    <t>Daniel</t>
  </si>
  <si>
    <t>Men 17-18</t>
  </si>
  <si>
    <t>Men 15-16</t>
  </si>
  <si>
    <t>Men 13-14</t>
  </si>
  <si>
    <t>Women 13-14</t>
  </si>
  <si>
    <t>Women 17-18</t>
  </si>
  <si>
    <t>Women 15-16</t>
  </si>
  <si>
    <t>Men 10-12</t>
  </si>
  <si>
    <t>Women 10-12</t>
  </si>
  <si>
    <t>Liberty Cycle</t>
  </si>
  <si>
    <t>Skylands Cycling</t>
  </si>
  <si>
    <t>Somerset Wheelmen</t>
  </si>
  <si>
    <t>Any questions or corrections please Email Me at ckrumpfer@hotmail.com</t>
  </si>
  <si>
    <t>Total</t>
  </si>
  <si>
    <t>Skylands Cycling Can-Am U19 Challenge 2006</t>
  </si>
  <si>
    <t>TT Start Time</t>
  </si>
  <si>
    <t>TT Elapsed</t>
  </si>
  <si>
    <t>Overall TT</t>
  </si>
  <si>
    <t>Stage 2 Place</t>
  </si>
  <si>
    <t>Stage 3 Place</t>
  </si>
  <si>
    <t>Stage 2 Pts</t>
  </si>
  <si>
    <t>Stage 3 Pts</t>
  </si>
  <si>
    <t>Stage 1 TT Place</t>
  </si>
  <si>
    <t>Stage 1 TT Points</t>
  </si>
  <si>
    <t>Number</t>
  </si>
  <si>
    <t>Team</t>
  </si>
  <si>
    <t>City</t>
  </si>
  <si>
    <t>Age</t>
  </si>
  <si>
    <t>Lic. Number</t>
  </si>
  <si>
    <t>TT Stop Watch Start Time</t>
  </si>
  <si>
    <t>TT Stop Watch End Time</t>
  </si>
  <si>
    <t>Marc</t>
  </si>
  <si>
    <t>Allard</t>
  </si>
  <si>
    <t>Equipe Volkswagen Trek</t>
  </si>
  <si>
    <t>Ste-julie</t>
  </si>
  <si>
    <t>PQ</t>
  </si>
  <si>
    <t>Zack</t>
  </si>
  <si>
    <t>Allison</t>
  </si>
  <si>
    <t>NCVC Inova Health Systems</t>
  </si>
  <si>
    <t>Arlington</t>
  </si>
  <si>
    <t>Lewis</t>
  </si>
  <si>
    <t>Almonte</t>
  </si>
  <si>
    <t>New York City</t>
  </si>
  <si>
    <t>Matt</t>
  </si>
  <si>
    <t>Aniski</t>
  </si>
  <si>
    <t>Atlantic Bicycle Club</t>
  </si>
  <si>
    <t>Ship Bottom</t>
  </si>
  <si>
    <t>ONE DAY</t>
  </si>
  <si>
    <t>Lyme</t>
  </si>
  <si>
    <t>Gregory</t>
  </si>
  <si>
    <t>Battista</t>
  </si>
  <si>
    <t>Toms River</t>
  </si>
  <si>
    <t>Guillaume</t>
  </si>
  <si>
    <t>Blais Dufour</t>
  </si>
  <si>
    <t>Équipe Volkswagen-Trek</t>
  </si>
  <si>
    <t>Québec</t>
  </si>
  <si>
    <t>Russell</t>
  </si>
  <si>
    <t>Brown</t>
  </si>
  <si>
    <t>Artemis</t>
  </si>
  <si>
    <t>Gaithersburg</t>
  </si>
  <si>
    <t>Burdick</t>
  </si>
  <si>
    <t>Warren</t>
  </si>
  <si>
    <t>Stéphane</t>
  </si>
  <si>
    <t>Cossette</t>
  </si>
  <si>
    <t>Equipe Volkswagen-Trek</t>
  </si>
  <si>
    <t>Chicoutimi</t>
  </si>
  <si>
    <t>Will</t>
  </si>
  <si>
    <t>Cox</t>
  </si>
  <si>
    <t>Pawling Cycle and Sport</t>
  </si>
  <si>
    <t>Sherman</t>
  </si>
  <si>
    <t>Daney</t>
  </si>
  <si>
    <t>Tri-State Velo</t>
  </si>
  <si>
    <t>Coatesville</t>
  </si>
  <si>
    <t>Tim</t>
  </si>
  <si>
    <t>Darwick</t>
  </si>
  <si>
    <t>NCVC/Inova Health Services</t>
  </si>
  <si>
    <t>Germantown</t>
  </si>
  <si>
    <t>Denville</t>
  </si>
  <si>
    <t>Jamie</t>
  </si>
  <si>
    <t>Emerson</t>
  </si>
  <si>
    <t>Northeast Regional Team</t>
  </si>
  <si>
    <t>Landgrove</t>
  </si>
  <si>
    <t>Fortin</t>
  </si>
  <si>
    <t>Jim</t>
  </si>
  <si>
    <t>NCVC/Inova Health System</t>
  </si>
  <si>
    <t>Bethesda</t>
  </si>
  <si>
    <t>Team Snow Valley</t>
  </si>
  <si>
    <t>Wakefield</t>
  </si>
  <si>
    <t>Harrison</t>
  </si>
  <si>
    <t>Harb</t>
  </si>
  <si>
    <t>Contoocook</t>
  </si>
  <si>
    <t>Jeff</t>
  </si>
  <si>
    <t>CSE/CSS/Wendy's</t>
  </si>
  <si>
    <t>Howell</t>
  </si>
  <si>
    <t>Carter</t>
  </si>
  <si>
    <t>Jones</t>
  </si>
  <si>
    <t>Maplewood</t>
  </si>
  <si>
    <t>Sussex</t>
  </si>
  <si>
    <t>Logiudice</t>
  </si>
  <si>
    <t>Augusta</t>
  </si>
  <si>
    <t>Sean</t>
  </si>
  <si>
    <t>Melcher</t>
  </si>
  <si>
    <t>CJCT/Northeastern Hardware</t>
  </si>
  <si>
    <t>Basking Ridge</t>
  </si>
  <si>
    <t>ACT</t>
  </si>
  <si>
    <t>Larchmont</t>
  </si>
  <si>
    <t>Men 17-19</t>
  </si>
  <si>
    <t>Javier</t>
  </si>
  <si>
    <t>Nino</t>
  </si>
  <si>
    <t>Cranford</t>
  </si>
  <si>
    <t>Null</t>
  </si>
  <si>
    <t>Washington</t>
  </si>
  <si>
    <t>Alistair</t>
  </si>
  <si>
    <t>Ratcliffe</t>
  </si>
  <si>
    <t>Newtown</t>
  </si>
  <si>
    <t>Salute</t>
  </si>
  <si>
    <t>Team Vortex</t>
  </si>
  <si>
    <t>Zionsville</t>
  </si>
  <si>
    <t>Mark</t>
  </si>
  <si>
    <t>Saunders</t>
  </si>
  <si>
    <t>Richmond</t>
  </si>
  <si>
    <t>Schildge</t>
  </si>
  <si>
    <t>Rumson</t>
  </si>
  <si>
    <t>Northeast Regional team</t>
  </si>
  <si>
    <t>Athens</t>
  </si>
  <si>
    <t>Strawn</t>
  </si>
  <si>
    <t>Long Valley</t>
  </si>
  <si>
    <t>Sullivan</t>
  </si>
  <si>
    <t>Bikery/Shebell&amp;Shebell</t>
  </si>
  <si>
    <t>Bloomfield</t>
  </si>
  <si>
    <t>Toledo</t>
  </si>
  <si>
    <t>Colton</t>
  </si>
  <si>
    <t>Valentine</t>
  </si>
  <si>
    <t>Philadelphia</t>
  </si>
  <si>
    <t>Liam</t>
  </si>
  <si>
    <t>Wallace</t>
  </si>
  <si>
    <t>Flint Hill</t>
  </si>
  <si>
    <t>Round Hill</t>
  </si>
  <si>
    <t>Ed</t>
  </si>
  <si>
    <t>Zalenski</t>
  </si>
  <si>
    <t>Mohrsville</t>
  </si>
  <si>
    <t>Zappala</t>
  </si>
  <si>
    <t>Annandale</t>
  </si>
  <si>
    <t>Bradley</t>
  </si>
  <si>
    <t>Team Beacon</t>
  </si>
  <si>
    <t>Richwood</t>
  </si>
  <si>
    <t>Filip</t>
  </si>
  <si>
    <t>Capala</t>
  </si>
  <si>
    <t>Brooklyn</t>
  </si>
  <si>
    <t>Harry</t>
  </si>
  <si>
    <t>Chen</t>
  </si>
  <si>
    <t>East Brunswick</t>
  </si>
  <si>
    <t>Graham</t>
  </si>
  <si>
    <t>Coy</t>
  </si>
  <si>
    <t>Elverson</t>
  </si>
  <si>
    <t>Zane</t>
  </si>
  <si>
    <t>Dordai</t>
  </si>
  <si>
    <t>Nicholas</t>
  </si>
  <si>
    <t>Ducharme-barth</t>
  </si>
  <si>
    <t>Bikeworks/Swansea Velo</t>
  </si>
  <si>
    <t>Fredericksburg</t>
  </si>
  <si>
    <t>Zac</t>
  </si>
  <si>
    <t>Felpel</t>
  </si>
  <si>
    <t>Red Rose Rockets</t>
  </si>
  <si>
    <t>Willow Street</t>
  </si>
  <si>
    <t>Cuevas/ACT</t>
  </si>
  <si>
    <t>Wallingford</t>
  </si>
  <si>
    <t>Antoine</t>
  </si>
  <si>
    <t>Newfoundland</t>
  </si>
  <si>
    <t>PENDING</t>
  </si>
  <si>
    <t>Ricky</t>
  </si>
  <si>
    <t>Gargiulo</t>
  </si>
  <si>
    <t>Summit</t>
  </si>
  <si>
    <t>James</t>
  </si>
  <si>
    <t>Manny</t>
  </si>
  <si>
    <t>Goguen</t>
  </si>
  <si>
    <t>Union Velo</t>
  </si>
  <si>
    <t>Hopedale</t>
  </si>
  <si>
    <t>Gottlieb</t>
  </si>
  <si>
    <t>Squadra Coppi</t>
  </si>
  <si>
    <t>Alexandria</t>
  </si>
  <si>
    <t>Guardado</t>
  </si>
  <si>
    <t>DC</t>
  </si>
  <si>
    <t>Cody</t>
  </si>
  <si>
    <t>Kapetanakis</t>
  </si>
  <si>
    <t>Hamburg</t>
  </si>
  <si>
    <t>Koelbl</t>
  </si>
  <si>
    <t>Warrenton Cycling Race Team</t>
  </si>
  <si>
    <t>Fairfax Station</t>
  </si>
  <si>
    <t>Kristiansen</t>
  </si>
  <si>
    <t>Southern Maine Cycling Club</t>
  </si>
  <si>
    <t>Waterboro</t>
  </si>
  <si>
    <t>Lang</t>
  </si>
  <si>
    <t>Larson</t>
  </si>
  <si>
    <t>Countryside Cycling/PICC</t>
  </si>
  <si>
    <t>Erie</t>
  </si>
  <si>
    <t>Gavin</t>
  </si>
  <si>
    <t>Mannion</t>
  </si>
  <si>
    <t>CCB/Volkswagen</t>
  </si>
  <si>
    <t>Dedham</t>
  </si>
  <si>
    <t>Nikolai</t>
  </si>
  <si>
    <t>Masluk</t>
  </si>
  <si>
    <t>Middletown</t>
  </si>
  <si>
    <t>Owen</t>
  </si>
  <si>
    <t>Mathews</t>
  </si>
  <si>
    <t>Murphy</t>
  </si>
  <si>
    <t>Highland Lakes</t>
  </si>
  <si>
    <t>Muto</t>
  </si>
  <si>
    <t>Fogelsville</t>
  </si>
  <si>
    <t>Anthony</t>
  </si>
  <si>
    <t>Novio</t>
  </si>
  <si>
    <t>Plainsboro</t>
  </si>
  <si>
    <t>Nathaniel</t>
  </si>
  <si>
    <t>Palus</t>
  </si>
  <si>
    <t>Hamilton</t>
  </si>
  <si>
    <t>Roach</t>
  </si>
  <si>
    <t>Macungie</t>
  </si>
  <si>
    <t>Lanell</t>
  </si>
  <si>
    <t>Rockmore</t>
  </si>
  <si>
    <t>East Coast Velo</t>
  </si>
  <si>
    <t>Bethlehem</t>
  </si>
  <si>
    <t>Rodgers</t>
  </si>
  <si>
    <t>Lawrenceville</t>
  </si>
  <si>
    <t>Connor</t>
  </si>
  <si>
    <t>Sallee</t>
  </si>
  <si>
    <t>Jeremy</t>
  </si>
  <si>
    <t>Shirock</t>
  </si>
  <si>
    <t>South Mountain Cycles</t>
  </si>
  <si>
    <t>Emmaus</t>
  </si>
  <si>
    <t>Josh</t>
  </si>
  <si>
    <t>Soboti</t>
  </si>
  <si>
    <t>West Long Branch</t>
  </si>
  <si>
    <t>Sousa</t>
  </si>
  <si>
    <t>RMS FitTech Racing</t>
  </si>
  <si>
    <t>Bermuda</t>
  </si>
  <si>
    <t>UNK</t>
  </si>
  <si>
    <t>W. Milford</t>
  </si>
  <si>
    <t>Storm</t>
  </si>
  <si>
    <t>White Plains</t>
  </si>
  <si>
    <t>Surry</t>
  </si>
  <si>
    <t>Tvedt</t>
  </si>
  <si>
    <t>Flemington</t>
  </si>
  <si>
    <t>Sam</t>
  </si>
  <si>
    <t>Uthgenannt</t>
  </si>
  <si>
    <t>Ringoes</t>
  </si>
  <si>
    <t>Matthew</t>
  </si>
  <si>
    <t>Baranoski</t>
  </si>
  <si>
    <t>Perkasie</t>
  </si>
  <si>
    <t>Dan</t>
  </si>
  <si>
    <t>Blauvelt</t>
  </si>
  <si>
    <t>Clune</t>
  </si>
  <si>
    <t>Allentown</t>
  </si>
  <si>
    <t>Dunlop</t>
  </si>
  <si>
    <t>Highlands Lakes</t>
  </si>
  <si>
    <t>Morgan</t>
  </si>
  <si>
    <t>Gerlak</t>
  </si>
  <si>
    <t>C3/ADG/Joe's</t>
  </si>
  <si>
    <t>Baltimore</t>
  </si>
  <si>
    <t>Ross</t>
  </si>
  <si>
    <t>Galloway</t>
  </si>
  <si>
    <t>Jacob</t>
  </si>
  <si>
    <t>Granigan</t>
  </si>
  <si>
    <t>Cape May Court House</t>
  </si>
  <si>
    <t>Max</t>
  </si>
  <si>
    <t>Kaplan</t>
  </si>
  <si>
    <t>Randolph</t>
  </si>
  <si>
    <t>Alan</t>
  </si>
  <si>
    <t>Karp</t>
  </si>
  <si>
    <t>Sparks</t>
  </si>
  <si>
    <t>Joshua</t>
  </si>
  <si>
    <t>Lehmann</t>
  </si>
  <si>
    <t>NorEast Cycling</t>
  </si>
  <si>
    <t>Weare</t>
  </si>
  <si>
    <t>Lynch</t>
  </si>
  <si>
    <t>Mystic Velo Club</t>
  </si>
  <si>
    <t>Colchester</t>
  </si>
  <si>
    <t>Tyler</t>
  </si>
  <si>
    <t>Malay</t>
  </si>
  <si>
    <t>Bike Line/ LWA</t>
  </si>
  <si>
    <t>New Tripoli</t>
  </si>
  <si>
    <t>Cam</t>
  </si>
  <si>
    <t>Mancuso</t>
  </si>
  <si>
    <t>Mcardle</t>
  </si>
  <si>
    <t>Margate City</t>
  </si>
  <si>
    <t>Anders</t>
  </si>
  <si>
    <t>Newbury</t>
  </si>
  <si>
    <t>Fairfield</t>
  </si>
  <si>
    <t>Gabriel</t>
  </si>
  <si>
    <t>Nick</t>
  </si>
  <si>
    <t>Roeder</t>
  </si>
  <si>
    <t>Bike Line/LWA</t>
  </si>
  <si>
    <t>Orefield</t>
  </si>
  <si>
    <t>Spinks</t>
  </si>
  <si>
    <t>Layton</t>
  </si>
  <si>
    <t>Aaron</t>
  </si>
  <si>
    <t>Stabley</t>
  </si>
  <si>
    <t>Susquehanna Valley Velo Club</t>
  </si>
  <si>
    <t>Jersey Shore</t>
  </si>
  <si>
    <t>Zachary</t>
  </si>
  <si>
    <t>Ziolkowski</t>
  </si>
  <si>
    <t>Fanwood</t>
  </si>
  <si>
    <t>Dag</t>
  </si>
  <si>
    <t>Anderson</t>
  </si>
  <si>
    <t>Bridgewater</t>
  </si>
  <si>
    <t>Buchanan</t>
  </si>
  <si>
    <t>Green Creek</t>
  </si>
  <si>
    <t>Spencer</t>
  </si>
  <si>
    <t>Campbell</t>
  </si>
  <si>
    <t>Northfield</t>
  </si>
  <si>
    <t>Charles</t>
  </si>
  <si>
    <t>Diaz</t>
  </si>
  <si>
    <t>Wyndmoor</t>
  </si>
  <si>
    <t>Donahue</t>
  </si>
  <si>
    <t>Wall</t>
  </si>
  <si>
    <t>Tommy</t>
  </si>
  <si>
    <t>Noah</t>
  </si>
  <si>
    <t>House</t>
  </si>
  <si>
    <t>Housatonic Wheel Club</t>
  </si>
  <si>
    <t>Gt.barrington</t>
  </si>
  <si>
    <t>West Milford</t>
  </si>
  <si>
    <t>Teddy</t>
  </si>
  <si>
    <t>Kozlowski</t>
  </si>
  <si>
    <t>Cole</t>
  </si>
  <si>
    <t>Malin</t>
  </si>
  <si>
    <t>Exton</t>
  </si>
  <si>
    <t>Mauch</t>
  </si>
  <si>
    <t>Sterling</t>
  </si>
  <si>
    <t>Nabors</t>
  </si>
  <si>
    <t>ProHealth Racing</t>
  </si>
  <si>
    <t>Raleigh</t>
  </si>
  <si>
    <t>NC</t>
  </si>
  <si>
    <t>Juan O</t>
  </si>
  <si>
    <t>Pimentel</t>
  </si>
  <si>
    <t>Maywood</t>
  </si>
  <si>
    <t>Skorochod</t>
  </si>
  <si>
    <t>Wind Gap</t>
  </si>
  <si>
    <t>Sonntag</t>
  </si>
  <si>
    <t>Pompton Plains</t>
  </si>
  <si>
    <t>Streigel</t>
  </si>
  <si>
    <t>Suto</t>
  </si>
  <si>
    <t>Oxford</t>
  </si>
  <si>
    <t>Towner</t>
  </si>
  <si>
    <t>White</t>
  </si>
  <si>
    <t>CBRC/Capital Bicycle Racing Club</t>
  </si>
  <si>
    <t>Delanson</t>
  </si>
  <si>
    <t>Erin</t>
  </si>
  <si>
    <t>Brasch</t>
  </si>
  <si>
    <t>Fair Haven</t>
  </si>
  <si>
    <t>Jillian</t>
  </si>
  <si>
    <t>Duncan</t>
  </si>
  <si>
    <t>Kleiber</t>
  </si>
  <si>
    <t>Far Hills</t>
  </si>
  <si>
    <t>Samantha</t>
  </si>
  <si>
    <t>Mary</t>
  </si>
  <si>
    <t>Costelloe</t>
  </si>
  <si>
    <t>Elspeth</t>
  </si>
  <si>
    <t>Huyett</t>
  </si>
  <si>
    <t>Alburtis</t>
  </si>
  <si>
    <t>Kate</t>
  </si>
  <si>
    <t>Potylycki</t>
  </si>
  <si>
    <t>Dover</t>
  </si>
  <si>
    <t>Eryn</t>
  </si>
  <si>
    <t>Dodd</t>
  </si>
  <si>
    <t>Schwencksville</t>
  </si>
  <si>
    <t>Cheyenne</t>
  </si>
  <si>
    <t>Joseph</t>
  </si>
  <si>
    <t>Kaitlyn</t>
  </si>
  <si>
    <t>Lawrence</t>
  </si>
  <si>
    <t>Jenny</t>
  </si>
  <si>
    <t>Brunswick</t>
  </si>
  <si>
    <t>Parak</t>
  </si>
  <si>
    <t>CRCA/Junior Development</t>
  </si>
  <si>
    <t>3D Racing/Tom's Atlantic Cyclery</t>
  </si>
  <si>
    <t>Pascal</t>
  </si>
  <si>
    <t>Capti</t>
  </si>
  <si>
    <t>Epes</t>
  </si>
  <si>
    <t>Harris</t>
  </si>
  <si>
    <t>Colavita Racing Red</t>
  </si>
  <si>
    <t>Colavita Racing Green</t>
  </si>
  <si>
    <t>Stage 3-1 Primes Place</t>
  </si>
  <si>
    <t>Stage 3-1 Primes Points</t>
  </si>
  <si>
    <t>Stage 3-2 Primes Place</t>
  </si>
  <si>
    <t>Stage 3-2 Primes Points</t>
  </si>
  <si>
    <t>Teams</t>
  </si>
  <si>
    <t xml:space="preserve">Colavita Racing </t>
  </si>
  <si>
    <t>General Classification</t>
  </si>
  <si>
    <t>Unattached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</si>
</sst>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60"/>
    </xf>
    <xf numFmtId="0" fontId="3" fillId="0" borderId="1" xfId="0" applyFont="1" applyBorder="1" applyAlignment="1" applyProtection="1">
      <alignment textRotation="60"/>
      <protection/>
    </xf>
    <xf numFmtId="0" fontId="3" fillId="0" borderId="1" xfId="0" applyFont="1" applyBorder="1" applyAlignment="1" applyProtection="1">
      <alignment textRotation="60" wrapText="1"/>
      <protection/>
    </xf>
    <xf numFmtId="0" fontId="3" fillId="0" borderId="1" xfId="0" applyFont="1" applyBorder="1" applyAlignment="1">
      <alignment textRotation="60" wrapText="1"/>
    </xf>
    <xf numFmtId="0" fontId="3" fillId="0" borderId="1" xfId="0" applyFont="1" applyBorder="1" applyAlignment="1" applyProtection="1">
      <alignment horizontal="center" textRotation="60"/>
      <protection locked="0"/>
    </xf>
    <xf numFmtId="0" fontId="3" fillId="0" borderId="2" xfId="0" applyFont="1" applyBorder="1" applyAlignment="1">
      <alignment horizontal="center" textRotation="60"/>
    </xf>
    <xf numFmtId="0" fontId="3" fillId="0" borderId="1" xfId="0" applyFont="1" applyBorder="1" applyAlignment="1">
      <alignment horizontal="center" textRotation="60"/>
    </xf>
    <xf numFmtId="0" fontId="3" fillId="0" borderId="1" xfId="0" applyFont="1" applyBorder="1" applyAlignment="1" applyProtection="1">
      <alignment horizontal="center" textRotation="60" wrapText="1"/>
      <protection locked="0"/>
    </xf>
    <xf numFmtId="0" fontId="3" fillId="0" borderId="1" xfId="0" applyFont="1" applyBorder="1" applyAlignment="1">
      <alignment horizontal="center" textRotation="60" wrapText="1"/>
    </xf>
    <xf numFmtId="0" fontId="3" fillId="0" borderId="0" xfId="0" applyFont="1" applyBorder="1" applyAlignment="1">
      <alignment textRotation="60" wrapText="1"/>
    </xf>
    <xf numFmtId="0" fontId="0" fillId="0" borderId="0" xfId="0" applyFont="1" applyBorder="1" applyAlignment="1">
      <alignment textRotation="60"/>
    </xf>
    <xf numFmtId="0" fontId="0" fillId="0" borderId="1" xfId="0" applyFont="1" applyBorder="1" applyAlignment="1">
      <alignment textRotation="60"/>
    </xf>
    <xf numFmtId="0" fontId="0" fillId="0" borderId="1" xfId="0" applyFont="1" applyBorder="1" applyAlignment="1" applyProtection="1">
      <alignment/>
      <protection locked="0"/>
    </xf>
    <xf numFmtId="20" fontId="0" fillId="0" borderId="1" xfId="0" applyNumberFormat="1" applyFont="1" applyBorder="1" applyAlignment="1" applyProtection="1">
      <alignment/>
      <protection locked="0"/>
    </xf>
    <xf numFmtId="21" fontId="0" fillId="0" borderId="1" xfId="0" applyNumberFormat="1" applyFont="1" applyBorder="1" applyAlignment="1" applyProtection="1">
      <alignment/>
      <protection/>
    </xf>
    <xf numFmtId="47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1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21" fontId="0" fillId="0" borderId="1" xfId="0" applyNumberFormat="1" applyFont="1" applyBorder="1" applyAlignment="1">
      <alignment/>
    </xf>
    <xf numFmtId="46" fontId="0" fillId="0" borderId="1" xfId="0" applyNumberFormat="1" applyFont="1" applyBorder="1" applyAlignment="1" applyProtection="1">
      <alignment/>
      <protection locked="0"/>
    </xf>
    <xf numFmtId="21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textRotation="60"/>
    </xf>
    <xf numFmtId="0" fontId="4" fillId="0" borderId="1" xfId="0" applyFont="1" applyBorder="1" applyAlignment="1">
      <alignment textRotation="60" wrapText="1"/>
    </xf>
    <xf numFmtId="0" fontId="4" fillId="0" borderId="1" xfId="0" applyFont="1" applyBorder="1" applyAlignment="1">
      <alignment textRotation="6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5"/>
  <sheetViews>
    <sheetView workbookViewId="0" topLeftCell="A1">
      <selection activeCell="N8" sqref="N8"/>
    </sheetView>
  </sheetViews>
  <sheetFormatPr defaultColWidth="9.140625" defaultRowHeight="12.75"/>
  <cols>
    <col min="1" max="1" width="4.00390625" style="9" bestFit="1" customWidth="1"/>
    <col min="2" max="2" width="6.00390625" style="9" bestFit="1" customWidth="1"/>
    <col min="3" max="3" width="8.8515625" style="9" customWidth="1"/>
    <col min="4" max="4" width="10.28125" style="3" customWidth="1"/>
    <col min="5" max="5" width="30.421875" style="3" customWidth="1"/>
    <col min="6" max="6" width="20.57421875" style="3" hidden="1" customWidth="1"/>
    <col min="7" max="7" width="4.8515625" style="3" hidden="1" customWidth="1"/>
    <col min="8" max="8" width="3.8515625" style="3" hidden="1" customWidth="1"/>
    <col min="9" max="9" width="9.421875" style="3" hidden="1" customWidth="1"/>
    <col min="10" max="10" width="12.57421875" style="3" bestFit="1" customWidth="1"/>
    <col min="11" max="11" width="8.28125" style="3" hidden="1" customWidth="1"/>
    <col min="12" max="13" width="7.140625" style="3" hidden="1" customWidth="1"/>
    <col min="14" max="14" width="7.140625" style="3" customWidth="1"/>
    <col min="15" max="15" width="5.57421875" style="3" hidden="1" customWidth="1"/>
    <col min="16" max="16" width="6.00390625" style="11" bestFit="1" customWidth="1"/>
    <col min="17" max="17" width="5.28125" style="6" bestFit="1" customWidth="1"/>
    <col min="18" max="18" width="3.8515625" style="7" bestFit="1" customWidth="1"/>
    <col min="19" max="19" width="3.8515625" style="10" bestFit="1" customWidth="1"/>
    <col min="20" max="20" width="3.8515625" style="7" bestFit="1" customWidth="1"/>
    <col min="21" max="21" width="3.8515625" style="6" bestFit="1" customWidth="1"/>
    <col min="22" max="22" width="3.8515625" style="7" bestFit="1" customWidth="1"/>
    <col min="23" max="23" width="3.8515625" style="8" bestFit="1" customWidth="1"/>
    <col min="24" max="24" width="3.8515625" style="5" bestFit="1" customWidth="1"/>
    <col min="25" max="25" width="3.8515625" style="8" bestFit="1" customWidth="1"/>
    <col min="26" max="26" width="5.28125" style="8" bestFit="1" customWidth="1"/>
    <col min="27" max="16384" width="9.140625" style="8" customWidth="1"/>
  </cols>
  <sheetData>
    <row r="1" spans="2:20" ht="12.75">
      <c r="B1" s="1"/>
      <c r="C1" s="1"/>
      <c r="D1" s="2" t="s">
        <v>77</v>
      </c>
      <c r="P1" s="3"/>
      <c r="Q1" s="4"/>
      <c r="R1" s="5"/>
      <c r="S1" s="4"/>
      <c r="T1" s="5"/>
    </row>
    <row r="2" spans="4:16" ht="12.75">
      <c r="D2" s="2" t="s">
        <v>80</v>
      </c>
      <c r="P2" s="3">
        <v>4.6</v>
      </c>
    </row>
    <row r="3" spans="4:22" ht="12.75" hidden="1">
      <c r="D3" s="2" t="s">
        <v>75</v>
      </c>
      <c r="Q3" s="4"/>
      <c r="R3" s="5"/>
      <c r="S3" s="4"/>
      <c r="T3" s="5"/>
      <c r="U3" s="4"/>
      <c r="V3" s="5"/>
    </row>
    <row r="4" spans="5:6" ht="12.75" hidden="1">
      <c r="E4" s="12"/>
      <c r="F4" s="13"/>
    </row>
    <row r="5" spans="1:28" s="26" customFormat="1" ht="117.75" customHeight="1">
      <c r="A5" s="14" t="s">
        <v>62</v>
      </c>
      <c r="B5" s="14" t="s">
        <v>87</v>
      </c>
      <c r="C5" s="15" t="s">
        <v>1</v>
      </c>
      <c r="D5" s="15" t="s">
        <v>0</v>
      </c>
      <c r="E5" s="15" t="s">
        <v>88</v>
      </c>
      <c r="F5" s="15" t="s">
        <v>89</v>
      </c>
      <c r="G5" s="15" t="s">
        <v>35</v>
      </c>
      <c r="H5" s="15" t="s">
        <v>90</v>
      </c>
      <c r="I5" s="15" t="s">
        <v>91</v>
      </c>
      <c r="J5" s="15" t="s">
        <v>2</v>
      </c>
      <c r="K5" s="16" t="s">
        <v>78</v>
      </c>
      <c r="L5" s="17" t="s">
        <v>92</v>
      </c>
      <c r="M5" s="18" t="s">
        <v>93</v>
      </c>
      <c r="N5" s="16" t="s">
        <v>79</v>
      </c>
      <c r="O5" s="16" t="s">
        <v>61</v>
      </c>
      <c r="P5" s="32"/>
      <c r="Q5" s="33"/>
      <c r="R5" s="32"/>
      <c r="S5" s="34"/>
      <c r="T5" s="32"/>
      <c r="U5" s="34"/>
      <c r="V5" s="32"/>
      <c r="W5" s="34"/>
      <c r="X5" s="32"/>
      <c r="Y5" s="34"/>
      <c r="Z5" s="35"/>
      <c r="AA5" s="24"/>
      <c r="AB5" s="25"/>
    </row>
    <row r="6" spans="1:26" ht="12.75">
      <c r="A6" s="9">
        <v>1</v>
      </c>
      <c r="B6" s="27">
        <v>29</v>
      </c>
      <c r="C6" s="27" t="s">
        <v>175</v>
      </c>
      <c r="D6" s="27" t="s">
        <v>176</v>
      </c>
      <c r="E6" s="27" t="s">
        <v>143</v>
      </c>
      <c r="F6" s="27" t="s">
        <v>177</v>
      </c>
      <c r="G6" s="27" t="s">
        <v>39</v>
      </c>
      <c r="H6" s="27">
        <v>18</v>
      </c>
      <c r="I6" s="27">
        <v>193797</v>
      </c>
      <c r="J6" s="27" t="s">
        <v>64</v>
      </c>
      <c r="K6" s="28">
        <v>0.395138888888887</v>
      </c>
      <c r="L6" s="29">
        <v>0.0305555555555555</v>
      </c>
      <c r="M6" s="37">
        <v>0.04035763888888889</v>
      </c>
      <c r="N6" s="29">
        <f aca="true" t="shared" si="0" ref="N6:N37">IF(M6&gt;0,(M6-L6)," ")</f>
        <v>0.009802083333333388</v>
      </c>
      <c r="O6" s="31">
        <f aca="true" t="shared" si="1" ref="O6:O37">IF(M6&gt;0,$P$2/(N6*24),"")</f>
        <v>19.55366631243347</v>
      </c>
      <c r="P6" s="32"/>
      <c r="Q6" s="33"/>
      <c r="R6" s="32"/>
      <c r="S6" s="34"/>
      <c r="T6" s="32"/>
      <c r="U6" s="34"/>
      <c r="V6" s="32"/>
      <c r="W6" s="34"/>
      <c r="X6" s="32"/>
      <c r="Y6" s="34"/>
      <c r="Z6" s="35"/>
    </row>
    <row r="7" spans="1:26" ht="12.75">
      <c r="A7" s="9">
        <v>2</v>
      </c>
      <c r="B7" s="27">
        <v>22</v>
      </c>
      <c r="C7" s="27" t="s">
        <v>157</v>
      </c>
      <c r="D7" s="27" t="s">
        <v>158</v>
      </c>
      <c r="E7" s="27" t="s">
        <v>440</v>
      </c>
      <c r="F7" s="27" t="s">
        <v>159</v>
      </c>
      <c r="G7" s="27" t="s">
        <v>37</v>
      </c>
      <c r="H7" s="27"/>
      <c r="I7" s="27">
        <v>222644</v>
      </c>
      <c r="J7" s="27" t="s">
        <v>64</v>
      </c>
      <c r="K7" s="28">
        <v>0.390277777777777</v>
      </c>
      <c r="L7" s="29">
        <v>0.0256944444444444</v>
      </c>
      <c r="M7" s="37">
        <v>0.03575925925925926</v>
      </c>
      <c r="N7" s="29">
        <f t="shared" si="0"/>
        <v>0.01006481481481486</v>
      </c>
      <c r="O7" s="31">
        <f t="shared" si="1"/>
        <v>19.043238270469093</v>
      </c>
      <c r="P7" s="32"/>
      <c r="Q7" s="33"/>
      <c r="R7" s="32"/>
      <c r="S7" s="34"/>
      <c r="T7" s="32"/>
      <c r="U7" s="34"/>
      <c r="V7" s="32"/>
      <c r="W7" s="34"/>
      <c r="X7" s="32"/>
      <c r="Y7" s="34"/>
      <c r="Z7" s="35"/>
    </row>
    <row r="8" spans="1:26" ht="12.75">
      <c r="A8" s="9">
        <v>3</v>
      </c>
      <c r="B8" s="27">
        <v>2</v>
      </c>
      <c r="C8" s="27" t="s">
        <v>99</v>
      </c>
      <c r="D8" s="27" t="s">
        <v>100</v>
      </c>
      <c r="E8" s="27" t="s">
        <v>101</v>
      </c>
      <c r="F8" s="27" t="s">
        <v>102</v>
      </c>
      <c r="G8" s="27" t="s">
        <v>38</v>
      </c>
      <c r="H8" s="27">
        <v>17</v>
      </c>
      <c r="I8" s="27">
        <v>211435</v>
      </c>
      <c r="J8" s="27" t="s">
        <v>64</v>
      </c>
      <c r="K8" s="28">
        <v>0.3763888888888889</v>
      </c>
      <c r="L8" s="29">
        <v>0.011805555555555555</v>
      </c>
      <c r="M8" s="37">
        <v>0.02219363425925926</v>
      </c>
      <c r="N8" s="29">
        <f t="shared" si="0"/>
        <v>0.010388078703703705</v>
      </c>
      <c r="O8" s="31">
        <f t="shared" si="1"/>
        <v>18.450636747518185</v>
      </c>
      <c r="P8" s="32"/>
      <c r="Q8" s="33"/>
      <c r="R8" s="32"/>
      <c r="S8" s="34"/>
      <c r="T8" s="32"/>
      <c r="U8" s="34"/>
      <c r="V8" s="32"/>
      <c r="W8" s="34"/>
      <c r="X8" s="32"/>
      <c r="Y8" s="34"/>
      <c r="Z8" s="35"/>
    </row>
    <row r="9" spans="1:26" ht="12.75">
      <c r="A9" s="9">
        <v>4</v>
      </c>
      <c r="B9" s="27">
        <v>20</v>
      </c>
      <c r="C9" s="27" t="s">
        <v>151</v>
      </c>
      <c r="D9" s="27" t="s">
        <v>152</v>
      </c>
      <c r="E9" s="27" t="s">
        <v>143</v>
      </c>
      <c r="F9" s="27" t="s">
        <v>153</v>
      </c>
      <c r="G9" s="27" t="s">
        <v>40</v>
      </c>
      <c r="H9" s="27">
        <v>17</v>
      </c>
      <c r="I9" s="27">
        <v>208909</v>
      </c>
      <c r="J9" s="27" t="s">
        <v>64</v>
      </c>
      <c r="K9" s="28">
        <v>0.388888888888888</v>
      </c>
      <c r="L9" s="29">
        <v>0.0243055555555555</v>
      </c>
      <c r="M9" s="37">
        <v>0.0347349537037037</v>
      </c>
      <c r="N9" s="29">
        <f t="shared" si="0"/>
        <v>0.010429398148148198</v>
      </c>
      <c r="O9" s="31">
        <f t="shared" si="1"/>
        <v>18.377538563977268</v>
      </c>
      <c r="P9" s="32"/>
      <c r="Q9" s="33"/>
      <c r="R9" s="32"/>
      <c r="S9" s="34"/>
      <c r="T9" s="32"/>
      <c r="U9" s="34"/>
      <c r="V9" s="32"/>
      <c r="W9" s="34"/>
      <c r="X9" s="32"/>
      <c r="Y9" s="34"/>
      <c r="Z9" s="35"/>
    </row>
    <row r="10" spans="1:26" ht="12.75">
      <c r="A10" s="9">
        <v>5</v>
      </c>
      <c r="B10" s="27">
        <v>32</v>
      </c>
      <c r="C10" s="27" t="s">
        <v>31</v>
      </c>
      <c r="D10" s="27" t="s">
        <v>184</v>
      </c>
      <c r="E10" s="27" t="s">
        <v>435</v>
      </c>
      <c r="F10" s="27" t="s">
        <v>185</v>
      </c>
      <c r="G10" s="27" t="s">
        <v>37</v>
      </c>
      <c r="H10" s="27">
        <v>18</v>
      </c>
      <c r="I10" s="27">
        <v>206020</v>
      </c>
      <c r="J10" s="27" t="s">
        <v>64</v>
      </c>
      <c r="K10" s="28">
        <v>0.39722222222222</v>
      </c>
      <c r="L10" s="29">
        <v>0.0326388888888889</v>
      </c>
      <c r="M10" s="37">
        <v>0.04307627314814815</v>
      </c>
      <c r="N10" s="29">
        <f t="shared" si="0"/>
        <v>0.010437384259259254</v>
      </c>
      <c r="O10" s="31">
        <f t="shared" si="1"/>
        <v>18.363477084465348</v>
      </c>
      <c r="P10" s="32"/>
      <c r="Q10" s="33"/>
      <c r="R10" s="32"/>
      <c r="S10" s="34"/>
      <c r="T10" s="32"/>
      <c r="U10" s="34"/>
      <c r="V10" s="32"/>
      <c r="W10" s="34"/>
      <c r="X10" s="32"/>
      <c r="Y10" s="34"/>
      <c r="Z10" s="35"/>
    </row>
    <row r="11" spans="1:26" ht="12.75">
      <c r="A11" s="9">
        <v>6</v>
      </c>
      <c r="B11" s="27">
        <v>39</v>
      </c>
      <c r="C11" s="27" t="s">
        <v>30</v>
      </c>
      <c r="D11" s="27" t="s">
        <v>14</v>
      </c>
      <c r="E11" s="27" t="s">
        <v>149</v>
      </c>
      <c r="F11" s="27" t="s">
        <v>200</v>
      </c>
      <c r="G11" s="27" t="s">
        <v>38</v>
      </c>
      <c r="H11" s="27">
        <v>18</v>
      </c>
      <c r="I11" s="27">
        <v>187500</v>
      </c>
      <c r="J11" s="27" t="s">
        <v>64</v>
      </c>
      <c r="K11" s="28">
        <v>0.402083333333331</v>
      </c>
      <c r="L11" s="29">
        <v>0.0375</v>
      </c>
      <c r="M11" s="37">
        <v>0.047974537037037045</v>
      </c>
      <c r="N11" s="29">
        <f t="shared" si="0"/>
        <v>0.010474537037037046</v>
      </c>
      <c r="O11" s="31">
        <f t="shared" si="1"/>
        <v>18.298342541436448</v>
      </c>
      <c r="P11" s="32"/>
      <c r="Q11" s="33"/>
      <c r="R11" s="32"/>
      <c r="S11" s="34"/>
      <c r="T11" s="32"/>
      <c r="U11" s="34"/>
      <c r="V11" s="32"/>
      <c r="W11" s="34"/>
      <c r="X11" s="32"/>
      <c r="Y11" s="34"/>
      <c r="Z11" s="35"/>
    </row>
    <row r="12" spans="1:26" ht="12.75">
      <c r="A12" s="9">
        <v>7</v>
      </c>
      <c r="B12" s="27">
        <v>60</v>
      </c>
      <c r="C12" s="27" t="s">
        <v>51</v>
      </c>
      <c r="D12" s="27" t="s">
        <v>249</v>
      </c>
      <c r="E12" s="27" t="s">
        <v>250</v>
      </c>
      <c r="F12" s="27" t="s">
        <v>251</v>
      </c>
      <c r="G12" s="27" t="s">
        <v>38</v>
      </c>
      <c r="H12" s="27">
        <v>15</v>
      </c>
      <c r="I12" s="27">
        <v>202086</v>
      </c>
      <c r="J12" s="27" t="s">
        <v>65</v>
      </c>
      <c r="K12" s="28">
        <v>0.416666666666663</v>
      </c>
      <c r="L12" s="29">
        <v>0.0520833333333333</v>
      </c>
      <c r="M12" s="37">
        <v>0.06264953703703703</v>
      </c>
      <c r="N12" s="29">
        <f t="shared" si="0"/>
        <v>0.01056620370370373</v>
      </c>
      <c r="O12" s="31">
        <f t="shared" si="1"/>
        <v>18.139596021557153</v>
      </c>
      <c r="P12" s="32"/>
      <c r="Q12" s="33"/>
      <c r="R12" s="32"/>
      <c r="S12" s="34"/>
      <c r="T12" s="32"/>
      <c r="U12" s="34"/>
      <c r="V12" s="32"/>
      <c r="W12" s="34"/>
      <c r="X12" s="32"/>
      <c r="Y12" s="34"/>
      <c r="Z12" s="35"/>
    </row>
    <row r="13" spans="1:26" ht="12.75">
      <c r="A13" s="9">
        <v>8</v>
      </c>
      <c r="B13" s="27">
        <v>25</v>
      </c>
      <c r="C13" s="27" t="s">
        <v>163</v>
      </c>
      <c r="D13" s="27" t="s">
        <v>164</v>
      </c>
      <c r="E13" s="27" t="s">
        <v>165</v>
      </c>
      <c r="F13" s="27" t="s">
        <v>166</v>
      </c>
      <c r="G13" s="27" t="s">
        <v>37</v>
      </c>
      <c r="H13" s="27">
        <v>17</v>
      </c>
      <c r="I13" s="27">
        <v>225383</v>
      </c>
      <c r="J13" s="27" t="s">
        <v>64</v>
      </c>
      <c r="K13" s="28">
        <v>0.39236111111111</v>
      </c>
      <c r="L13" s="29">
        <v>0.0277777777777777</v>
      </c>
      <c r="M13" s="37">
        <v>0.038368287037037034</v>
      </c>
      <c r="N13" s="29">
        <f t="shared" si="0"/>
        <v>0.010590509259259334</v>
      </c>
      <c r="O13" s="31">
        <f t="shared" si="1"/>
        <v>18.09796507180158</v>
      </c>
      <c r="P13" s="32"/>
      <c r="Q13" s="33"/>
      <c r="R13" s="32"/>
      <c r="S13" s="34"/>
      <c r="T13" s="32"/>
      <c r="U13" s="34"/>
      <c r="V13" s="32"/>
      <c r="W13" s="34"/>
      <c r="X13" s="32"/>
      <c r="Y13" s="34"/>
      <c r="Z13" s="35"/>
    </row>
    <row r="14" spans="1:26" ht="12.75">
      <c r="A14" s="9">
        <v>9</v>
      </c>
      <c r="B14" s="27">
        <v>81</v>
      </c>
      <c r="C14" s="27" t="s">
        <v>24</v>
      </c>
      <c r="D14" s="27" t="s">
        <v>10</v>
      </c>
      <c r="E14" s="27" t="s">
        <v>228</v>
      </c>
      <c r="F14" s="27" t="s">
        <v>302</v>
      </c>
      <c r="G14" s="27" t="s">
        <v>40</v>
      </c>
      <c r="H14" s="27">
        <v>16</v>
      </c>
      <c r="I14" s="27">
        <v>193101</v>
      </c>
      <c r="J14" s="27" t="s">
        <v>65</v>
      </c>
      <c r="K14" s="28">
        <v>0.431249999999995</v>
      </c>
      <c r="L14" s="29">
        <v>0.0666666666666666</v>
      </c>
      <c r="M14" s="39">
        <v>0.0772738425925926</v>
      </c>
      <c r="N14" s="29">
        <f t="shared" si="0"/>
        <v>0.010607175925925999</v>
      </c>
      <c r="O14" s="31">
        <f t="shared" si="1"/>
        <v>18.069528402767045</v>
      </c>
      <c r="P14" s="32"/>
      <c r="Q14" s="33"/>
      <c r="R14" s="32"/>
      <c r="S14" s="34"/>
      <c r="T14" s="32"/>
      <c r="U14" s="34"/>
      <c r="V14" s="32"/>
      <c r="W14" s="34"/>
      <c r="X14" s="32"/>
      <c r="Y14" s="34"/>
      <c r="Z14" s="35"/>
    </row>
    <row r="15" spans="1:26" ht="12.75">
      <c r="A15" s="9">
        <v>10</v>
      </c>
      <c r="B15" s="27">
        <v>7</v>
      </c>
      <c r="C15" s="27" t="s">
        <v>115</v>
      </c>
      <c r="D15" s="27" t="s">
        <v>116</v>
      </c>
      <c r="E15" s="27" t="s">
        <v>117</v>
      </c>
      <c r="F15" s="27" t="s">
        <v>118</v>
      </c>
      <c r="G15" s="27" t="s">
        <v>98</v>
      </c>
      <c r="H15" s="27">
        <v>17</v>
      </c>
      <c r="I15" s="27"/>
      <c r="J15" s="27" t="s">
        <v>64</v>
      </c>
      <c r="K15" s="28">
        <v>0.379861111111111</v>
      </c>
      <c r="L15" s="29">
        <v>0.0152777777777778</v>
      </c>
      <c r="M15" s="37">
        <v>0.025894791666666667</v>
      </c>
      <c r="N15" s="29">
        <f t="shared" si="0"/>
        <v>0.010617013888888867</v>
      </c>
      <c r="O15" s="31">
        <f t="shared" si="1"/>
        <v>18.05278477286853</v>
      </c>
      <c r="P15" s="32"/>
      <c r="Q15" s="33"/>
      <c r="R15" s="32"/>
      <c r="S15" s="34"/>
      <c r="T15" s="32"/>
      <c r="U15" s="34"/>
      <c r="V15" s="32"/>
      <c r="W15" s="34"/>
      <c r="X15" s="32"/>
      <c r="Y15" s="34"/>
      <c r="Z15" s="35"/>
    </row>
    <row r="16" spans="1:26" ht="12.75">
      <c r="A16" s="9">
        <v>11</v>
      </c>
      <c r="B16" s="27">
        <v>46</v>
      </c>
      <c r="C16" s="27" t="s">
        <v>215</v>
      </c>
      <c r="D16" s="27" t="s">
        <v>216</v>
      </c>
      <c r="E16" s="27" t="s">
        <v>134</v>
      </c>
      <c r="F16" s="27" t="s">
        <v>217</v>
      </c>
      <c r="G16" s="27" t="s">
        <v>41</v>
      </c>
      <c r="H16" s="27">
        <v>15</v>
      </c>
      <c r="I16" s="27">
        <v>207880</v>
      </c>
      <c r="J16" s="27" t="s">
        <v>65</v>
      </c>
      <c r="K16" s="28">
        <v>0.406944444444442</v>
      </c>
      <c r="L16" s="29">
        <v>0.0423611111111111</v>
      </c>
      <c r="M16" s="37">
        <v>0.0530837962962963</v>
      </c>
      <c r="N16" s="29">
        <f t="shared" si="0"/>
        <v>0.010722685185185203</v>
      </c>
      <c r="O16" s="31">
        <f t="shared" si="1"/>
        <v>17.874875868917545</v>
      </c>
      <c r="P16" s="32"/>
      <c r="Q16" s="33"/>
      <c r="R16" s="32"/>
      <c r="S16" s="34"/>
      <c r="T16" s="32"/>
      <c r="U16" s="34"/>
      <c r="V16" s="32"/>
      <c r="W16" s="34"/>
      <c r="X16" s="32"/>
      <c r="Y16" s="34"/>
      <c r="Z16" s="35"/>
    </row>
    <row r="17" spans="1:26" ht="12.75">
      <c r="A17" s="9">
        <v>12</v>
      </c>
      <c r="B17" s="27">
        <v>65</v>
      </c>
      <c r="C17" s="27" t="s">
        <v>259</v>
      </c>
      <c r="D17" s="27" t="s">
        <v>260</v>
      </c>
      <c r="E17" s="27" t="s">
        <v>261</v>
      </c>
      <c r="F17" s="27" t="s">
        <v>262</v>
      </c>
      <c r="G17" s="27" t="s">
        <v>42</v>
      </c>
      <c r="H17" s="27">
        <v>15</v>
      </c>
      <c r="I17" s="27">
        <v>218736</v>
      </c>
      <c r="J17" s="27" t="s">
        <v>65</v>
      </c>
      <c r="K17" s="28">
        <v>0.420138888888885</v>
      </c>
      <c r="L17" s="29">
        <v>0.0555555555555555</v>
      </c>
      <c r="M17" s="37">
        <v>0.06630358796296296</v>
      </c>
      <c r="N17" s="29">
        <f t="shared" si="0"/>
        <v>0.01074803240740746</v>
      </c>
      <c r="O17" s="31">
        <f t="shared" si="1"/>
        <v>17.83272132065507</v>
      </c>
      <c r="P17" s="32"/>
      <c r="Q17" s="33"/>
      <c r="R17" s="32"/>
      <c r="S17" s="34"/>
      <c r="T17" s="32"/>
      <c r="U17" s="34"/>
      <c r="V17" s="32"/>
      <c r="W17" s="34"/>
      <c r="X17" s="32"/>
      <c r="Y17" s="34"/>
      <c r="Z17" s="35"/>
    </row>
    <row r="18" spans="1:26" ht="12.75">
      <c r="A18" s="9">
        <v>13</v>
      </c>
      <c r="B18" s="27">
        <v>5</v>
      </c>
      <c r="C18" s="27" t="s">
        <v>26</v>
      </c>
      <c r="D18" s="27" t="s">
        <v>11</v>
      </c>
      <c r="E18" s="27" t="s">
        <v>228</v>
      </c>
      <c r="F18" s="27" t="s">
        <v>111</v>
      </c>
      <c r="G18" s="27" t="s">
        <v>40</v>
      </c>
      <c r="H18" s="27">
        <v>17</v>
      </c>
      <c r="I18" s="27">
        <v>179244</v>
      </c>
      <c r="J18" s="27" t="s">
        <v>64</v>
      </c>
      <c r="K18" s="28">
        <v>0.378472222222222</v>
      </c>
      <c r="L18" s="29">
        <v>0.0138888888888889</v>
      </c>
      <c r="M18" s="37">
        <v>0.024672569444444445</v>
      </c>
      <c r="N18" s="29">
        <f t="shared" si="0"/>
        <v>0.010783680555555545</v>
      </c>
      <c r="O18" s="31">
        <f t="shared" si="1"/>
        <v>17.773770808513394</v>
      </c>
      <c r="P18" s="32"/>
      <c r="Q18" s="33"/>
      <c r="R18" s="32"/>
      <c r="S18" s="34"/>
      <c r="T18" s="32"/>
      <c r="U18" s="34"/>
      <c r="V18" s="32"/>
      <c r="W18" s="34"/>
      <c r="X18" s="32"/>
      <c r="Y18" s="34"/>
      <c r="Z18" s="35"/>
    </row>
    <row r="19" spans="1:26" ht="12.75">
      <c r="A19" s="9">
        <v>14</v>
      </c>
      <c r="B19" s="27">
        <v>75</v>
      </c>
      <c r="C19" s="27" t="s">
        <v>286</v>
      </c>
      <c r="D19" s="27" t="s">
        <v>287</v>
      </c>
      <c r="E19" s="27" t="s">
        <v>131</v>
      </c>
      <c r="F19" s="27" t="s">
        <v>132</v>
      </c>
      <c r="G19" s="27" t="s">
        <v>39</v>
      </c>
      <c r="H19" s="27">
        <v>16</v>
      </c>
      <c r="I19" s="27">
        <v>210129</v>
      </c>
      <c r="J19" s="27" t="s">
        <v>65</v>
      </c>
      <c r="K19" s="28">
        <v>0.427083333333329</v>
      </c>
      <c r="L19" s="29">
        <v>0.0624999999999999</v>
      </c>
      <c r="M19" s="37">
        <v>0.07328703703703704</v>
      </c>
      <c r="N19" s="29">
        <f t="shared" si="0"/>
        <v>0.010787037037037137</v>
      </c>
      <c r="O19" s="31">
        <f t="shared" si="1"/>
        <v>17.768240343347475</v>
      </c>
      <c r="P19" s="32"/>
      <c r="Q19" s="33"/>
      <c r="R19" s="32"/>
      <c r="S19" s="34"/>
      <c r="T19" s="32"/>
      <c r="U19" s="34"/>
      <c r="V19" s="32"/>
      <c r="W19" s="34"/>
      <c r="X19" s="32"/>
      <c r="Y19" s="34"/>
      <c r="Z19" s="35"/>
    </row>
    <row r="20" spans="1:26" ht="12.75">
      <c r="A20" s="9">
        <v>15</v>
      </c>
      <c r="B20" s="27">
        <v>66</v>
      </c>
      <c r="C20" s="27" t="s">
        <v>263</v>
      </c>
      <c r="D20" s="27" t="s">
        <v>264</v>
      </c>
      <c r="E20" s="27" t="s">
        <v>435</v>
      </c>
      <c r="F20" s="27" t="s">
        <v>265</v>
      </c>
      <c r="G20" s="27" t="s">
        <v>37</v>
      </c>
      <c r="H20" s="27">
        <v>16</v>
      </c>
      <c r="I20" s="27">
        <v>237187</v>
      </c>
      <c r="J20" s="27" t="s">
        <v>65</v>
      </c>
      <c r="K20" s="28">
        <v>0.42083333333333</v>
      </c>
      <c r="L20" s="29">
        <v>0.0562499999999999</v>
      </c>
      <c r="M20" s="37">
        <v>0.06706435185185185</v>
      </c>
      <c r="N20" s="29">
        <f t="shared" si="0"/>
        <v>0.01081435185185195</v>
      </c>
      <c r="O20" s="31">
        <f t="shared" si="1"/>
        <v>17.723361445267187</v>
      </c>
      <c r="P20" s="32"/>
      <c r="Q20" s="33"/>
      <c r="R20" s="32"/>
      <c r="S20" s="34"/>
      <c r="T20" s="32"/>
      <c r="U20" s="34"/>
      <c r="V20" s="32"/>
      <c r="W20" s="34"/>
      <c r="X20" s="32"/>
      <c r="Y20" s="34"/>
      <c r="Z20" s="35"/>
    </row>
    <row r="21" spans="1:26" ht="12.75">
      <c r="A21" s="9">
        <v>16</v>
      </c>
      <c r="B21" s="27">
        <v>33</v>
      </c>
      <c r="C21" s="27" t="s">
        <v>53</v>
      </c>
      <c r="D21" s="27" t="s">
        <v>48</v>
      </c>
      <c r="E21" s="27" t="s">
        <v>186</v>
      </c>
      <c r="F21" s="27" t="s">
        <v>187</v>
      </c>
      <c r="G21" s="27" t="s">
        <v>36</v>
      </c>
      <c r="H21" s="27"/>
      <c r="I21" s="27">
        <v>204487</v>
      </c>
      <c r="J21" s="27" t="s">
        <v>64</v>
      </c>
      <c r="K21" s="28">
        <v>0.397916666666665</v>
      </c>
      <c r="L21" s="29">
        <v>0.0333333333333333</v>
      </c>
      <c r="M21" s="37">
        <v>0.04420138888888889</v>
      </c>
      <c r="N21" s="29">
        <f t="shared" si="0"/>
        <v>0.010868055555555589</v>
      </c>
      <c r="O21" s="31">
        <f t="shared" si="1"/>
        <v>17.635782747603777</v>
      </c>
      <c r="P21" s="32"/>
      <c r="Q21" s="33"/>
      <c r="R21" s="32"/>
      <c r="S21" s="34"/>
      <c r="T21" s="32"/>
      <c r="U21" s="34"/>
      <c r="V21" s="32"/>
      <c r="W21" s="34"/>
      <c r="X21" s="32"/>
      <c r="Y21" s="34"/>
      <c r="Z21" s="35"/>
    </row>
    <row r="22" spans="1:26" ht="12.75">
      <c r="A22" s="9">
        <v>17</v>
      </c>
      <c r="B22" s="27">
        <v>13</v>
      </c>
      <c r="C22" s="27" t="s">
        <v>54</v>
      </c>
      <c r="D22" s="27" t="s">
        <v>133</v>
      </c>
      <c r="E22" s="27" t="s">
        <v>179</v>
      </c>
      <c r="F22" s="27" t="s">
        <v>135</v>
      </c>
      <c r="G22" s="27" t="s">
        <v>41</v>
      </c>
      <c r="H22" s="27">
        <v>18</v>
      </c>
      <c r="I22" s="27">
        <v>199114</v>
      </c>
      <c r="J22" s="27" t="s">
        <v>64</v>
      </c>
      <c r="K22" s="28">
        <v>0.384027777777777</v>
      </c>
      <c r="L22" s="29">
        <v>0.0194444444444444</v>
      </c>
      <c r="M22" s="37">
        <v>0.03032650462962963</v>
      </c>
      <c r="N22" s="29">
        <f t="shared" si="0"/>
        <v>0.01088206018518523</v>
      </c>
      <c r="O22" s="31">
        <f t="shared" si="1"/>
        <v>17.613086438136083</v>
      </c>
      <c r="P22" s="32"/>
      <c r="Q22" s="33"/>
      <c r="R22" s="32"/>
      <c r="S22" s="34"/>
      <c r="T22" s="32"/>
      <c r="U22" s="34"/>
      <c r="V22" s="32"/>
      <c r="W22" s="34"/>
      <c r="X22" s="32"/>
      <c r="Y22" s="34"/>
      <c r="Z22" s="35"/>
    </row>
    <row r="23" spans="1:26" ht="12.75">
      <c r="A23" s="9">
        <v>18</v>
      </c>
      <c r="B23" s="27">
        <v>89</v>
      </c>
      <c r="C23" s="27" t="s">
        <v>317</v>
      </c>
      <c r="D23" s="27" t="s">
        <v>318</v>
      </c>
      <c r="E23" s="27" t="s">
        <v>319</v>
      </c>
      <c r="F23" s="27" t="s">
        <v>320</v>
      </c>
      <c r="G23" s="27" t="s">
        <v>57</v>
      </c>
      <c r="H23" s="27">
        <v>14</v>
      </c>
      <c r="I23" s="27">
        <v>194574</v>
      </c>
      <c r="J23" s="27" t="s">
        <v>66</v>
      </c>
      <c r="K23" s="28">
        <v>0.436805555555551</v>
      </c>
      <c r="L23" s="29">
        <v>0.0722222222222221</v>
      </c>
      <c r="M23" s="30">
        <v>0.08311782407407407</v>
      </c>
      <c r="N23" s="29">
        <f t="shared" si="0"/>
        <v>0.010895601851851969</v>
      </c>
      <c r="O23" s="31">
        <f t="shared" si="1"/>
        <v>17.591195903885595</v>
      </c>
      <c r="P23" s="32"/>
      <c r="Q23" s="33"/>
      <c r="R23" s="32"/>
      <c r="S23" s="34"/>
      <c r="T23" s="32"/>
      <c r="U23" s="34"/>
      <c r="V23" s="32"/>
      <c r="W23" s="34"/>
      <c r="X23" s="32"/>
      <c r="Y23" s="34"/>
      <c r="Z23" s="35"/>
    </row>
    <row r="24" spans="1:26" ht="12.75">
      <c r="A24" s="9">
        <v>19</v>
      </c>
      <c r="B24" s="27">
        <v>43</v>
      </c>
      <c r="C24" s="27" t="s">
        <v>49</v>
      </c>
      <c r="D24" s="27" t="s">
        <v>206</v>
      </c>
      <c r="E24" s="27" t="s">
        <v>207</v>
      </c>
      <c r="F24" s="27" t="s">
        <v>208</v>
      </c>
      <c r="G24" s="27" t="s">
        <v>37</v>
      </c>
      <c r="H24" s="27">
        <v>16</v>
      </c>
      <c r="I24" s="27">
        <v>219955</v>
      </c>
      <c r="J24" s="27" t="s">
        <v>65</v>
      </c>
      <c r="K24" s="28">
        <v>0.404861111111109</v>
      </c>
      <c r="L24" s="29">
        <v>0.0402777777777777</v>
      </c>
      <c r="M24" s="37">
        <v>0.05121481481481482</v>
      </c>
      <c r="N24" s="29">
        <f t="shared" si="0"/>
        <v>0.01093703703703712</v>
      </c>
      <c r="O24" s="31">
        <f t="shared" si="1"/>
        <v>17.524551303758756</v>
      </c>
      <c r="P24" s="32"/>
      <c r="Q24" s="33"/>
      <c r="R24" s="32"/>
      <c r="S24" s="34"/>
      <c r="T24" s="32"/>
      <c r="U24" s="34"/>
      <c r="V24" s="32"/>
      <c r="W24" s="34"/>
      <c r="X24" s="32"/>
      <c r="Y24" s="34"/>
      <c r="Z24" s="35"/>
    </row>
    <row r="25" spans="1:26" ht="12.75">
      <c r="A25" s="9">
        <v>20</v>
      </c>
      <c r="B25" s="27">
        <v>6</v>
      </c>
      <c r="C25" s="27" t="s">
        <v>112</v>
      </c>
      <c r="D25" s="27" t="s">
        <v>113</v>
      </c>
      <c r="E25" s="27" t="s">
        <v>108</v>
      </c>
      <c r="F25" s="27" t="s">
        <v>114</v>
      </c>
      <c r="G25" s="27" t="s">
        <v>37</v>
      </c>
      <c r="H25" s="27">
        <v>17</v>
      </c>
      <c r="I25" s="27">
        <v>228090</v>
      </c>
      <c r="J25" s="27" t="s">
        <v>64</v>
      </c>
      <c r="K25" s="28">
        <v>0.379166666666666</v>
      </c>
      <c r="L25" s="29">
        <v>0.0145833333333333</v>
      </c>
      <c r="M25" s="37">
        <v>0.025520601851851853</v>
      </c>
      <c r="N25" s="29">
        <f t="shared" si="0"/>
        <v>0.010937268518518553</v>
      </c>
      <c r="O25" s="31">
        <f t="shared" si="1"/>
        <v>17.524180405934462</v>
      </c>
      <c r="P25" s="32"/>
      <c r="Q25" s="33"/>
      <c r="R25" s="32"/>
      <c r="S25" s="34"/>
      <c r="T25" s="32"/>
      <c r="U25" s="34"/>
      <c r="V25" s="32"/>
      <c r="W25" s="34"/>
      <c r="X25" s="32"/>
      <c r="Y25" s="34"/>
      <c r="Z25" s="35"/>
    </row>
    <row r="26" spans="1:26" ht="12.75">
      <c r="A26" s="9">
        <v>21</v>
      </c>
      <c r="B26" s="27">
        <v>42</v>
      </c>
      <c r="C26" s="27" t="s">
        <v>103</v>
      </c>
      <c r="D26" s="27" t="s">
        <v>104</v>
      </c>
      <c r="E26" s="27" t="s">
        <v>434</v>
      </c>
      <c r="F26" s="27" t="s">
        <v>105</v>
      </c>
      <c r="G26" s="27" t="s">
        <v>36</v>
      </c>
      <c r="H26" s="27">
        <v>16</v>
      </c>
      <c r="I26" s="27">
        <v>221358</v>
      </c>
      <c r="J26" s="27" t="s">
        <v>65</v>
      </c>
      <c r="K26" s="28">
        <v>0.404166666666664</v>
      </c>
      <c r="L26" s="29">
        <v>0.0395833333333333</v>
      </c>
      <c r="M26" s="37">
        <v>0.05053240740740741</v>
      </c>
      <c r="N26" s="29">
        <f t="shared" si="0"/>
        <v>0.010949074074074111</v>
      </c>
      <c r="O26" s="31">
        <f t="shared" si="1"/>
        <v>17.505285412262097</v>
      </c>
      <c r="P26" s="32"/>
      <c r="Q26" s="33"/>
      <c r="R26" s="32"/>
      <c r="S26" s="34"/>
      <c r="T26" s="32"/>
      <c r="U26" s="34"/>
      <c r="V26" s="32"/>
      <c r="W26" s="34"/>
      <c r="X26" s="32"/>
      <c r="Y26" s="34"/>
      <c r="Z26" s="35"/>
    </row>
    <row r="27" spans="1:26" ht="12.75">
      <c r="A27" s="9">
        <v>22</v>
      </c>
      <c r="B27" s="27">
        <v>94</v>
      </c>
      <c r="C27" s="27" t="s">
        <v>55</v>
      </c>
      <c r="D27" s="27" t="s">
        <v>249</v>
      </c>
      <c r="E27" s="27" t="s">
        <v>250</v>
      </c>
      <c r="F27" s="27" t="s">
        <v>251</v>
      </c>
      <c r="G27" s="27" t="s">
        <v>38</v>
      </c>
      <c r="H27" s="27">
        <v>15</v>
      </c>
      <c r="I27" s="27">
        <v>202085</v>
      </c>
      <c r="J27" s="27" t="s">
        <v>66</v>
      </c>
      <c r="K27" s="28">
        <v>0.440277777777772</v>
      </c>
      <c r="L27" s="29">
        <v>0.0756944444444444</v>
      </c>
      <c r="M27" s="30">
        <v>0.08668356481481482</v>
      </c>
      <c r="N27" s="29">
        <f t="shared" si="0"/>
        <v>0.01098912037037042</v>
      </c>
      <c r="O27" s="31">
        <f t="shared" si="1"/>
        <v>17.441493059212526</v>
      </c>
      <c r="P27" s="32"/>
      <c r="Q27" s="33"/>
      <c r="R27" s="32"/>
      <c r="S27" s="34"/>
      <c r="T27" s="32"/>
      <c r="U27" s="34"/>
      <c r="V27" s="32"/>
      <c r="W27" s="34"/>
      <c r="X27" s="32"/>
      <c r="Y27" s="34"/>
      <c r="Z27" s="35"/>
    </row>
    <row r="28" spans="1:26" ht="12.75">
      <c r="A28" s="9">
        <v>23</v>
      </c>
      <c r="B28" s="27">
        <v>50</v>
      </c>
      <c r="C28" s="27" t="s">
        <v>20</v>
      </c>
      <c r="D28" s="27" t="s">
        <v>6</v>
      </c>
      <c r="E28" s="27" t="s">
        <v>228</v>
      </c>
      <c r="F28" s="27" t="s">
        <v>229</v>
      </c>
      <c r="G28" s="27" t="s">
        <v>39</v>
      </c>
      <c r="H28" s="27">
        <v>16</v>
      </c>
      <c r="I28" s="27">
        <v>174494</v>
      </c>
      <c r="J28" s="27" t="s">
        <v>65</v>
      </c>
      <c r="K28" s="28">
        <v>0.409722222222219</v>
      </c>
      <c r="L28" s="29">
        <v>0.0451388888888888</v>
      </c>
      <c r="M28" s="37">
        <v>0.056157407407407406</v>
      </c>
      <c r="N28" s="29">
        <f t="shared" si="0"/>
        <v>0.011018518518518608</v>
      </c>
      <c r="O28" s="31">
        <f t="shared" si="1"/>
        <v>17.394957983193134</v>
      </c>
      <c r="P28" s="32"/>
      <c r="Q28" s="33"/>
      <c r="R28" s="32"/>
      <c r="S28" s="34"/>
      <c r="T28" s="32"/>
      <c r="U28" s="34"/>
      <c r="V28" s="32"/>
      <c r="W28" s="34"/>
      <c r="X28" s="32"/>
      <c r="Y28" s="34"/>
      <c r="Z28" s="35"/>
    </row>
    <row r="29" spans="1:26" ht="12.75">
      <c r="A29" s="9">
        <v>24</v>
      </c>
      <c r="B29" s="27">
        <v>1</v>
      </c>
      <c r="C29" s="27" t="s">
        <v>94</v>
      </c>
      <c r="D29" s="27" t="s">
        <v>95</v>
      </c>
      <c r="E29" s="27" t="s">
        <v>96</v>
      </c>
      <c r="F29" s="27" t="s">
        <v>97</v>
      </c>
      <c r="G29" s="27" t="s">
        <v>98</v>
      </c>
      <c r="H29" s="27">
        <v>17</v>
      </c>
      <c r="I29" s="27"/>
      <c r="J29" s="27" t="s">
        <v>64</v>
      </c>
      <c r="K29" s="28">
        <v>0.3756944444444445</v>
      </c>
      <c r="L29" s="29">
        <v>0.011111111111111112</v>
      </c>
      <c r="M29" s="37">
        <v>0.02219363425925926</v>
      </c>
      <c r="N29" s="29">
        <f t="shared" si="0"/>
        <v>0.011082523148148149</v>
      </c>
      <c r="O29" s="31">
        <f t="shared" si="1"/>
        <v>17.29449730034568</v>
      </c>
      <c r="P29" s="32"/>
      <c r="Q29" s="33"/>
      <c r="R29" s="32"/>
      <c r="S29" s="34"/>
      <c r="T29" s="32"/>
      <c r="U29" s="34"/>
      <c r="V29" s="32"/>
      <c r="W29" s="34"/>
      <c r="X29" s="32"/>
      <c r="Y29" s="34"/>
      <c r="Z29" s="35"/>
    </row>
    <row r="30" spans="1:26" ht="12.75">
      <c r="A30" s="9">
        <v>25</v>
      </c>
      <c r="B30" s="27">
        <v>144</v>
      </c>
      <c r="C30" s="27" t="s">
        <v>436</v>
      </c>
      <c r="D30" s="27" t="s">
        <v>437</v>
      </c>
      <c r="E30" s="27" t="s">
        <v>434</v>
      </c>
      <c r="F30" s="27" t="s">
        <v>105</v>
      </c>
      <c r="G30" s="27" t="s">
        <v>36</v>
      </c>
      <c r="H30" s="27"/>
      <c r="I30" s="27"/>
      <c r="J30" s="27" t="s">
        <v>64</v>
      </c>
      <c r="K30" s="28">
        <v>0.474999999999992</v>
      </c>
      <c r="L30" s="29">
        <v>0.110416666666667</v>
      </c>
      <c r="M30" s="30">
        <v>0.12150081018518517</v>
      </c>
      <c r="N30" s="29">
        <f t="shared" si="0"/>
        <v>0.011084143518518177</v>
      </c>
      <c r="O30" s="31">
        <f t="shared" si="1"/>
        <v>17.291969049882013</v>
      </c>
      <c r="P30" s="32"/>
      <c r="Q30" s="33"/>
      <c r="R30" s="32"/>
      <c r="S30" s="34"/>
      <c r="T30" s="32"/>
      <c r="U30" s="34"/>
      <c r="V30" s="32"/>
      <c r="W30" s="34"/>
      <c r="X30" s="32"/>
      <c r="Y30" s="34"/>
      <c r="Z30" s="35"/>
    </row>
    <row r="31" spans="1:28" s="26" customFormat="1" ht="12.75">
      <c r="A31" s="9">
        <v>26</v>
      </c>
      <c r="B31" s="27">
        <v>78</v>
      </c>
      <c r="C31" s="27" t="s">
        <v>233</v>
      </c>
      <c r="D31" s="27" t="s">
        <v>295</v>
      </c>
      <c r="E31" s="27" t="s">
        <v>296</v>
      </c>
      <c r="F31" s="27" t="s">
        <v>297</v>
      </c>
      <c r="G31" s="27" t="s">
        <v>298</v>
      </c>
      <c r="H31" s="27">
        <v>16</v>
      </c>
      <c r="I31" s="27" t="s">
        <v>110</v>
      </c>
      <c r="J31" s="27" t="s">
        <v>65</v>
      </c>
      <c r="K31" s="28">
        <v>0.429166666666662</v>
      </c>
      <c r="L31" s="29">
        <v>0.0645833333333333</v>
      </c>
      <c r="M31" s="37">
        <v>0.07575590277777777</v>
      </c>
      <c r="N31" s="29">
        <f t="shared" si="0"/>
        <v>0.011172569444444475</v>
      </c>
      <c r="O31" s="31">
        <f t="shared" si="1"/>
        <v>17.155110793423827</v>
      </c>
      <c r="P31" s="32"/>
      <c r="Q31" s="33"/>
      <c r="R31" s="32"/>
      <c r="S31" s="34"/>
      <c r="T31" s="32"/>
      <c r="U31" s="34"/>
      <c r="V31" s="32"/>
      <c r="W31" s="34"/>
      <c r="X31" s="32"/>
      <c r="Y31" s="34"/>
      <c r="Z31" s="35"/>
      <c r="AA31" s="24"/>
      <c r="AB31" s="25"/>
    </row>
    <row r="32" spans="1:28" ht="12.75">
      <c r="A32" s="9">
        <v>27</v>
      </c>
      <c r="B32" s="27">
        <v>11</v>
      </c>
      <c r="C32" s="27" t="s">
        <v>125</v>
      </c>
      <c r="D32" s="27" t="s">
        <v>126</v>
      </c>
      <c r="E32" s="27" t="s">
        <v>127</v>
      </c>
      <c r="F32" s="27" t="s">
        <v>128</v>
      </c>
      <c r="G32" s="27" t="s">
        <v>98</v>
      </c>
      <c r="H32" s="27">
        <v>17</v>
      </c>
      <c r="I32" s="27"/>
      <c r="J32" s="27" t="s">
        <v>64</v>
      </c>
      <c r="K32" s="28">
        <v>0.382638888888888</v>
      </c>
      <c r="L32" s="29">
        <v>0.0180555555555556</v>
      </c>
      <c r="M32" s="37">
        <v>0.029303125</v>
      </c>
      <c r="N32" s="29">
        <f t="shared" si="0"/>
        <v>0.0112475694444444</v>
      </c>
      <c r="O32" s="31">
        <f t="shared" si="1"/>
        <v>17.04071867378761</v>
      </c>
      <c r="P32" s="32"/>
      <c r="Q32" s="33"/>
      <c r="R32" s="32"/>
      <c r="S32" s="34"/>
      <c r="T32" s="32"/>
      <c r="U32" s="34"/>
      <c r="V32" s="32"/>
      <c r="W32" s="34"/>
      <c r="X32" s="32"/>
      <c r="Y32" s="34"/>
      <c r="Z32" s="35"/>
      <c r="AA32" s="36"/>
      <c r="AB32" s="36"/>
    </row>
    <row r="33" spans="1:28" ht="12.75">
      <c r="A33" s="9">
        <v>28</v>
      </c>
      <c r="B33" s="27">
        <v>21</v>
      </c>
      <c r="C33" s="27" t="s">
        <v>154</v>
      </c>
      <c r="D33" s="27" t="s">
        <v>15</v>
      </c>
      <c r="E33" s="27" t="s">
        <v>155</v>
      </c>
      <c r="F33" s="27" t="s">
        <v>156</v>
      </c>
      <c r="G33" s="27" t="s">
        <v>37</v>
      </c>
      <c r="H33" s="27">
        <v>18</v>
      </c>
      <c r="I33" s="27">
        <v>228570</v>
      </c>
      <c r="J33" s="27" t="s">
        <v>64</v>
      </c>
      <c r="K33" s="28">
        <v>0.389583333333332</v>
      </c>
      <c r="L33" s="29">
        <v>0.025</v>
      </c>
      <c r="M33" s="37">
        <v>0.03625532407407408</v>
      </c>
      <c r="N33" s="29">
        <f t="shared" si="0"/>
        <v>0.011255324074074077</v>
      </c>
      <c r="O33" s="31">
        <f t="shared" si="1"/>
        <v>17.02897805565267</v>
      </c>
      <c r="P33" s="32"/>
      <c r="Q33" s="33"/>
      <c r="R33" s="32"/>
      <c r="S33" s="34"/>
      <c r="T33" s="32"/>
      <c r="U33" s="34"/>
      <c r="V33" s="32"/>
      <c r="W33" s="34"/>
      <c r="X33" s="32"/>
      <c r="Y33" s="34"/>
      <c r="Z33" s="35"/>
      <c r="AA33" s="36"/>
      <c r="AB33" s="36"/>
    </row>
    <row r="34" spans="1:28" ht="12.75">
      <c r="A34" s="9">
        <v>29</v>
      </c>
      <c r="B34" s="27">
        <v>12</v>
      </c>
      <c r="C34" s="27" t="s">
        <v>129</v>
      </c>
      <c r="D34" s="27" t="s">
        <v>130</v>
      </c>
      <c r="E34" s="27" t="s">
        <v>131</v>
      </c>
      <c r="F34" s="27" t="s">
        <v>132</v>
      </c>
      <c r="G34" s="27" t="s">
        <v>39</v>
      </c>
      <c r="H34" s="27">
        <v>17</v>
      </c>
      <c r="I34" s="27">
        <v>192539</v>
      </c>
      <c r="J34" s="27" t="s">
        <v>64</v>
      </c>
      <c r="K34" s="28">
        <v>0.383333333333333</v>
      </c>
      <c r="L34" s="29">
        <v>0.01875</v>
      </c>
      <c r="M34" s="37">
        <v>0.030041087962962964</v>
      </c>
      <c r="N34" s="29">
        <f t="shared" si="0"/>
        <v>0.011291087962962965</v>
      </c>
      <c r="O34" s="31">
        <f t="shared" si="1"/>
        <v>16.97503972118292</v>
      </c>
      <c r="P34" s="32"/>
      <c r="Q34" s="33"/>
      <c r="R34" s="32"/>
      <c r="S34" s="34"/>
      <c r="T34" s="32"/>
      <c r="U34" s="34"/>
      <c r="V34" s="32"/>
      <c r="W34" s="34"/>
      <c r="X34" s="32"/>
      <c r="Y34" s="34"/>
      <c r="Z34" s="35"/>
      <c r="AA34" s="36"/>
      <c r="AB34" s="36"/>
    </row>
    <row r="35" spans="1:26" ht="12.75">
      <c r="A35" s="9">
        <v>30</v>
      </c>
      <c r="B35" s="27">
        <v>100</v>
      </c>
      <c r="C35" s="27" t="s">
        <v>347</v>
      </c>
      <c r="D35" s="27" t="s">
        <v>348</v>
      </c>
      <c r="E35" s="27"/>
      <c r="F35" s="27" t="s">
        <v>349</v>
      </c>
      <c r="G35" s="27" t="s">
        <v>44</v>
      </c>
      <c r="H35" s="27">
        <v>14</v>
      </c>
      <c r="I35" s="27">
        <v>237769</v>
      </c>
      <c r="J35" s="27" t="s">
        <v>66</v>
      </c>
      <c r="K35" s="28">
        <v>0.444444444444439</v>
      </c>
      <c r="L35" s="29">
        <v>0.079861111111111</v>
      </c>
      <c r="M35" s="30">
        <v>0.09119537037037038</v>
      </c>
      <c r="N35" s="29">
        <f t="shared" si="0"/>
        <v>0.011334259259259391</v>
      </c>
      <c r="O35" s="31">
        <f t="shared" si="1"/>
        <v>16.910383138632266</v>
      </c>
      <c r="P35" s="32"/>
      <c r="Q35" s="33"/>
      <c r="R35" s="32"/>
      <c r="S35" s="34"/>
      <c r="T35" s="32"/>
      <c r="U35" s="34"/>
      <c r="V35" s="32"/>
      <c r="W35" s="34"/>
      <c r="X35" s="32"/>
      <c r="Y35" s="34"/>
      <c r="Z35" s="35"/>
    </row>
    <row r="36" spans="1:28" ht="12.75">
      <c r="A36" s="9">
        <v>31</v>
      </c>
      <c r="B36" s="27">
        <v>31</v>
      </c>
      <c r="C36" s="27" t="s">
        <v>181</v>
      </c>
      <c r="D36" s="27" t="s">
        <v>182</v>
      </c>
      <c r="E36" s="27" t="s">
        <v>149</v>
      </c>
      <c r="F36" s="27" t="s">
        <v>183</v>
      </c>
      <c r="G36" s="27" t="s">
        <v>38</v>
      </c>
      <c r="H36" s="27">
        <v>18</v>
      </c>
      <c r="I36" s="27">
        <v>211419</v>
      </c>
      <c r="J36" s="27" t="s">
        <v>64</v>
      </c>
      <c r="K36" s="28">
        <v>0.396527777777776</v>
      </c>
      <c r="L36" s="29">
        <v>0.0319444444444444</v>
      </c>
      <c r="M36" s="37">
        <v>0.043309837962962956</v>
      </c>
      <c r="N36" s="29">
        <f t="shared" si="0"/>
        <v>0.011365393518518556</v>
      </c>
      <c r="O36" s="31">
        <f t="shared" si="1"/>
        <v>16.864058983471942</v>
      </c>
      <c r="P36" s="32"/>
      <c r="Q36" s="33"/>
      <c r="R36" s="32"/>
      <c r="S36" s="34"/>
      <c r="T36" s="32"/>
      <c r="U36" s="34"/>
      <c r="V36" s="32"/>
      <c r="W36" s="34"/>
      <c r="X36" s="32"/>
      <c r="Y36" s="34"/>
      <c r="Z36" s="35"/>
      <c r="AA36" s="36"/>
      <c r="AB36" s="36"/>
    </row>
    <row r="37" spans="1:26" ht="12.75">
      <c r="A37" s="9">
        <v>32</v>
      </c>
      <c r="B37" s="27">
        <v>26</v>
      </c>
      <c r="C37" s="27" t="s">
        <v>52</v>
      </c>
      <c r="D37" s="27" t="s">
        <v>16</v>
      </c>
      <c r="E37" s="27" t="s">
        <v>167</v>
      </c>
      <c r="F37" s="27" t="s">
        <v>168</v>
      </c>
      <c r="G37" s="27" t="s">
        <v>36</v>
      </c>
      <c r="H37" s="27">
        <v>18</v>
      </c>
      <c r="I37" s="27">
        <v>197897</v>
      </c>
      <c r="J37" s="27" t="s">
        <v>169</v>
      </c>
      <c r="K37" s="28">
        <v>0.393055555555554</v>
      </c>
      <c r="L37" s="29">
        <v>0.0284722222222222</v>
      </c>
      <c r="M37" s="37">
        <v>0.039852546296296296</v>
      </c>
      <c r="N37" s="29">
        <f t="shared" si="0"/>
        <v>0.011380324074074095</v>
      </c>
      <c r="O37" s="31">
        <f t="shared" si="1"/>
        <v>16.841933974737067</v>
      </c>
      <c r="P37" s="32"/>
      <c r="Q37" s="33"/>
      <c r="R37" s="32"/>
      <c r="S37" s="34"/>
      <c r="T37" s="32"/>
      <c r="U37" s="34"/>
      <c r="V37" s="32"/>
      <c r="W37" s="34"/>
      <c r="X37" s="32"/>
      <c r="Y37" s="34"/>
      <c r="Z37" s="35"/>
    </row>
    <row r="38" spans="1:26" ht="12.75">
      <c r="A38" s="9">
        <v>33</v>
      </c>
      <c r="B38" s="27">
        <v>63</v>
      </c>
      <c r="C38" s="27" t="s">
        <v>215</v>
      </c>
      <c r="D38" s="27" t="s">
        <v>255</v>
      </c>
      <c r="E38" s="27" t="s">
        <v>131</v>
      </c>
      <c r="F38" s="27" t="s">
        <v>132</v>
      </c>
      <c r="G38" s="27" t="s">
        <v>39</v>
      </c>
      <c r="H38" s="27">
        <v>16</v>
      </c>
      <c r="I38" s="27">
        <v>211421</v>
      </c>
      <c r="J38" s="27" t="s">
        <v>65</v>
      </c>
      <c r="K38" s="28">
        <v>0.418749999999997</v>
      </c>
      <c r="L38" s="29">
        <v>0.0541666666666666</v>
      </c>
      <c r="M38" s="37">
        <v>0.06561342592592594</v>
      </c>
      <c r="N38" s="29">
        <f aca="true" t="shared" si="2" ref="N38:N69">IF(M38&gt;0,(M38-L38)," ")</f>
        <v>0.011446759259259337</v>
      </c>
      <c r="O38" s="31">
        <f aca="true" t="shared" si="3" ref="O38:O69">IF(M38&gt;0,$P$2/(N38*24),"")</f>
        <v>16.744186046511512</v>
      </c>
      <c r="P38" s="32"/>
      <c r="Q38" s="33"/>
      <c r="R38" s="32"/>
      <c r="S38" s="34"/>
      <c r="T38" s="32"/>
      <c r="U38" s="34"/>
      <c r="V38" s="32"/>
      <c r="W38" s="34"/>
      <c r="X38" s="32"/>
      <c r="Y38" s="34"/>
      <c r="Z38" s="35"/>
    </row>
    <row r="39" spans="1:26" ht="12.75">
      <c r="A39" s="9">
        <v>34</v>
      </c>
      <c r="B39" s="27">
        <v>37</v>
      </c>
      <c r="C39" s="27" t="s">
        <v>194</v>
      </c>
      <c r="D39" s="27" t="s">
        <v>195</v>
      </c>
      <c r="E39" s="27" t="s">
        <v>149</v>
      </c>
      <c r="F39" s="27" t="s">
        <v>196</v>
      </c>
      <c r="G39" s="27" t="s">
        <v>41</v>
      </c>
      <c r="H39" s="27">
        <v>18</v>
      </c>
      <c r="I39" s="27">
        <v>186783</v>
      </c>
      <c r="J39" s="27" t="s">
        <v>64</v>
      </c>
      <c r="K39" s="28">
        <v>0.400694444444442</v>
      </c>
      <c r="L39" s="29">
        <v>0.0361111111111111</v>
      </c>
      <c r="M39" s="37">
        <v>0.04766203703703704</v>
      </c>
      <c r="N39" s="29">
        <f t="shared" si="2"/>
        <v>0.011550925925925937</v>
      </c>
      <c r="O39" s="31">
        <f t="shared" si="3"/>
        <v>16.593186372745475</v>
      </c>
      <c r="P39" s="32"/>
      <c r="Q39" s="33"/>
      <c r="R39" s="32"/>
      <c r="S39" s="34"/>
      <c r="T39" s="32"/>
      <c r="U39" s="34"/>
      <c r="V39" s="32"/>
      <c r="W39" s="34"/>
      <c r="X39" s="32"/>
      <c r="Y39" s="34"/>
      <c r="Z39" s="35"/>
    </row>
    <row r="40" spans="1:28" ht="12.75">
      <c r="A40" s="9">
        <v>35</v>
      </c>
      <c r="B40" s="27">
        <v>79</v>
      </c>
      <c r="C40" s="27" t="s">
        <v>32</v>
      </c>
      <c r="D40" s="27" t="s">
        <v>9</v>
      </c>
      <c r="E40" s="27" t="s">
        <v>72</v>
      </c>
      <c r="F40" s="27" t="s">
        <v>299</v>
      </c>
      <c r="G40" s="27" t="s">
        <v>37</v>
      </c>
      <c r="H40" s="27">
        <v>16</v>
      </c>
      <c r="I40" s="27">
        <v>200189</v>
      </c>
      <c r="J40" s="27" t="s">
        <v>65</v>
      </c>
      <c r="K40" s="28">
        <v>0.429861111111107</v>
      </c>
      <c r="L40" s="29">
        <v>0.0652777777777777</v>
      </c>
      <c r="M40" s="37">
        <v>0.07684421296296297</v>
      </c>
      <c r="N40" s="29">
        <f t="shared" si="2"/>
        <v>0.01156643518518527</v>
      </c>
      <c r="O40" s="31">
        <f t="shared" si="3"/>
        <v>16.570936818299955</v>
      </c>
      <c r="P40" s="32"/>
      <c r="Q40" s="33"/>
      <c r="R40" s="32"/>
      <c r="S40" s="34"/>
      <c r="T40" s="32"/>
      <c r="U40" s="34"/>
      <c r="V40" s="32"/>
      <c r="W40" s="34"/>
      <c r="X40" s="32"/>
      <c r="Y40" s="34"/>
      <c r="Z40" s="35"/>
      <c r="AA40" s="36"/>
      <c r="AB40" s="36"/>
    </row>
    <row r="41" spans="1:28" ht="12.75">
      <c r="A41" s="9">
        <v>36</v>
      </c>
      <c r="B41" s="27">
        <v>17</v>
      </c>
      <c r="C41" s="27" t="s">
        <v>29</v>
      </c>
      <c r="D41" s="27" t="s">
        <v>145</v>
      </c>
      <c r="E41" s="27" t="s">
        <v>96</v>
      </c>
      <c r="F41" s="27" t="s">
        <v>97</v>
      </c>
      <c r="G41" s="27" t="s">
        <v>98</v>
      </c>
      <c r="H41" s="27">
        <v>17</v>
      </c>
      <c r="I41" s="27"/>
      <c r="J41" s="27" t="s">
        <v>64</v>
      </c>
      <c r="K41" s="28">
        <v>0.386805555555555</v>
      </c>
      <c r="L41" s="29">
        <v>0.0222222222222222</v>
      </c>
      <c r="M41" s="37">
        <v>0.03383032407407407</v>
      </c>
      <c r="N41" s="29">
        <f t="shared" si="2"/>
        <v>0.01160810185185187</v>
      </c>
      <c r="O41" s="31">
        <f t="shared" si="3"/>
        <v>16.511456318423807</v>
      </c>
      <c r="P41" s="32"/>
      <c r="Q41" s="33"/>
      <c r="R41" s="32"/>
      <c r="S41" s="34"/>
      <c r="T41" s="32"/>
      <c r="U41" s="34"/>
      <c r="V41" s="32"/>
      <c r="W41" s="34"/>
      <c r="X41" s="32"/>
      <c r="Y41" s="34"/>
      <c r="Z41" s="35"/>
      <c r="AA41" s="36"/>
      <c r="AB41" s="36"/>
    </row>
    <row r="42" spans="1:26" ht="12.75">
      <c r="A42" s="9">
        <v>37</v>
      </c>
      <c r="B42" s="27">
        <v>41</v>
      </c>
      <c r="C42" s="27" t="s">
        <v>53</v>
      </c>
      <c r="D42" s="27" t="s">
        <v>204</v>
      </c>
      <c r="E42" s="27" t="s">
        <v>441</v>
      </c>
      <c r="F42" s="27" t="s">
        <v>205</v>
      </c>
      <c r="G42" s="27" t="s">
        <v>37</v>
      </c>
      <c r="H42" s="27">
        <v>17</v>
      </c>
      <c r="I42" s="27">
        <v>232540</v>
      </c>
      <c r="J42" s="27" t="s">
        <v>64</v>
      </c>
      <c r="K42" s="28">
        <v>0.40347222222222</v>
      </c>
      <c r="L42" s="29">
        <v>0.0388888888888888</v>
      </c>
      <c r="M42" s="37">
        <v>0.05053854166666666</v>
      </c>
      <c r="N42" s="29">
        <f t="shared" si="2"/>
        <v>0.01164965277777786</v>
      </c>
      <c r="O42" s="31">
        <f t="shared" si="3"/>
        <v>16.452564752168225</v>
      </c>
      <c r="P42" s="32"/>
      <c r="Q42" s="33"/>
      <c r="R42" s="32"/>
      <c r="S42" s="34"/>
      <c r="T42" s="32"/>
      <c r="U42" s="34"/>
      <c r="V42" s="32"/>
      <c r="W42" s="34"/>
      <c r="X42" s="32"/>
      <c r="Y42" s="34"/>
      <c r="Z42" s="35"/>
    </row>
    <row r="43" spans="1:26" ht="12.75">
      <c r="A43" s="9">
        <v>38</v>
      </c>
      <c r="B43" s="27">
        <v>9</v>
      </c>
      <c r="C43" s="27" t="s">
        <v>58</v>
      </c>
      <c r="D43" s="27" t="s">
        <v>123</v>
      </c>
      <c r="E43" s="27" t="s">
        <v>108</v>
      </c>
      <c r="F43" s="27" t="s">
        <v>114</v>
      </c>
      <c r="G43" s="27" t="s">
        <v>37</v>
      </c>
      <c r="H43" s="27">
        <v>18</v>
      </c>
      <c r="I43" s="27">
        <v>210752</v>
      </c>
      <c r="J43" s="27" t="s">
        <v>64</v>
      </c>
      <c r="K43" s="28">
        <v>0.38125</v>
      </c>
      <c r="L43" s="29">
        <v>0.0166666666666667</v>
      </c>
      <c r="M43" s="37">
        <v>0.028331828703703706</v>
      </c>
      <c r="N43" s="29">
        <f t="shared" si="2"/>
        <v>0.011665162037037005</v>
      </c>
      <c r="O43" s="31">
        <f t="shared" si="3"/>
        <v>16.43069046603237</v>
      </c>
      <c r="P43" s="32"/>
      <c r="Q43" s="33"/>
      <c r="R43" s="32"/>
      <c r="S43" s="34"/>
      <c r="T43" s="32"/>
      <c r="U43" s="34"/>
      <c r="V43" s="32"/>
      <c r="W43" s="34"/>
      <c r="X43" s="32"/>
      <c r="Y43" s="34"/>
      <c r="Z43" s="35"/>
    </row>
    <row r="44" spans="1:28" ht="12.75">
      <c r="A44" s="9">
        <v>39</v>
      </c>
      <c r="B44" s="27">
        <v>87</v>
      </c>
      <c r="C44" s="27" t="s">
        <v>26</v>
      </c>
      <c r="D44" s="27" t="s">
        <v>313</v>
      </c>
      <c r="E44" s="27" t="s">
        <v>179</v>
      </c>
      <c r="F44" s="27" t="s">
        <v>314</v>
      </c>
      <c r="G44" s="27" t="s">
        <v>41</v>
      </c>
      <c r="H44" s="27">
        <v>14</v>
      </c>
      <c r="I44" s="27">
        <v>228401</v>
      </c>
      <c r="J44" s="27" t="s">
        <v>66</v>
      </c>
      <c r="K44" s="28">
        <v>0.435416666666662</v>
      </c>
      <c r="L44" s="29">
        <v>0.0708333333333333</v>
      </c>
      <c r="M44" s="30">
        <v>0.08249884259259259</v>
      </c>
      <c r="N44" s="29">
        <f t="shared" si="2"/>
        <v>0.011665509259259285</v>
      </c>
      <c r="O44" s="31">
        <f t="shared" si="3"/>
        <v>16.43020140886989</v>
      </c>
      <c r="P44" s="32"/>
      <c r="Q44" s="33"/>
      <c r="R44" s="32"/>
      <c r="S44" s="34"/>
      <c r="T44" s="32"/>
      <c r="U44" s="34"/>
      <c r="V44" s="32"/>
      <c r="W44" s="34"/>
      <c r="X44" s="32"/>
      <c r="Y44" s="34"/>
      <c r="Z44" s="35"/>
      <c r="AA44" s="36"/>
      <c r="AB44" s="36"/>
    </row>
    <row r="45" spans="1:26" ht="12.75">
      <c r="A45" s="9">
        <v>40</v>
      </c>
      <c r="B45" s="27">
        <v>44</v>
      </c>
      <c r="C45" s="27" t="s">
        <v>209</v>
      </c>
      <c r="D45" s="27" t="s">
        <v>210</v>
      </c>
      <c r="E45" s="27"/>
      <c r="F45" s="27" t="s">
        <v>211</v>
      </c>
      <c r="G45" s="27" t="s">
        <v>36</v>
      </c>
      <c r="H45" s="27">
        <v>16</v>
      </c>
      <c r="I45" s="27">
        <v>208888</v>
      </c>
      <c r="J45" s="27" t="s">
        <v>65</v>
      </c>
      <c r="K45" s="28">
        <v>0.405555555555553</v>
      </c>
      <c r="L45" s="29">
        <v>0.0409722222222222</v>
      </c>
      <c r="M45" s="37">
        <v>0.052638888888888895</v>
      </c>
      <c r="N45" s="29">
        <f t="shared" si="2"/>
        <v>0.011666666666666693</v>
      </c>
      <c r="O45" s="31">
        <f t="shared" si="3"/>
        <v>16.42857142857139</v>
      </c>
      <c r="P45" s="32"/>
      <c r="Q45" s="33"/>
      <c r="R45" s="32"/>
      <c r="S45" s="34"/>
      <c r="T45" s="32"/>
      <c r="U45" s="34"/>
      <c r="V45" s="32"/>
      <c r="W45" s="34"/>
      <c r="X45" s="32"/>
      <c r="Y45" s="34"/>
      <c r="Z45" s="35"/>
    </row>
    <row r="46" spans="1:28" ht="12.75">
      <c r="A46" s="9">
        <v>41</v>
      </c>
      <c r="B46" s="27">
        <v>8</v>
      </c>
      <c r="C46" s="27" t="s">
        <v>119</v>
      </c>
      <c r="D46" s="27" t="s">
        <v>120</v>
      </c>
      <c r="E46" s="27" t="s">
        <v>121</v>
      </c>
      <c r="F46" s="27" t="s">
        <v>122</v>
      </c>
      <c r="G46" s="27" t="s">
        <v>57</v>
      </c>
      <c r="H46" s="27">
        <v>17</v>
      </c>
      <c r="I46" s="27">
        <v>222506</v>
      </c>
      <c r="J46" s="27" t="s">
        <v>64</v>
      </c>
      <c r="K46" s="28">
        <v>0.380555555555555</v>
      </c>
      <c r="L46" s="29">
        <v>0.0159722222222222</v>
      </c>
      <c r="M46" s="39">
        <v>0.027641666666666665</v>
      </c>
      <c r="N46" s="29">
        <f t="shared" si="2"/>
        <v>0.011669444444444465</v>
      </c>
      <c r="O46" s="31">
        <f t="shared" si="3"/>
        <v>16.42466079504877</v>
      </c>
      <c r="P46" s="32"/>
      <c r="Q46" s="33"/>
      <c r="R46" s="32"/>
      <c r="S46" s="34"/>
      <c r="T46" s="32"/>
      <c r="U46" s="34"/>
      <c r="V46" s="32"/>
      <c r="W46" s="34"/>
      <c r="X46" s="32"/>
      <c r="Y46" s="34"/>
      <c r="Z46" s="35"/>
      <c r="AA46" s="36"/>
      <c r="AB46" s="36"/>
    </row>
    <row r="47" spans="1:28" ht="12.75">
      <c r="A47" s="9">
        <v>42</v>
      </c>
      <c r="B47" s="27">
        <v>47</v>
      </c>
      <c r="C47" s="27" t="s">
        <v>218</v>
      </c>
      <c r="D47" s="27" t="s">
        <v>219</v>
      </c>
      <c r="E47" s="27" t="s">
        <v>440</v>
      </c>
      <c r="F47" s="27" t="s">
        <v>159</v>
      </c>
      <c r="G47" s="27" t="s">
        <v>37</v>
      </c>
      <c r="H47" s="27">
        <v>15</v>
      </c>
      <c r="I47" s="27">
        <v>240943</v>
      </c>
      <c r="J47" s="27" t="s">
        <v>65</v>
      </c>
      <c r="K47" s="28">
        <v>0.407638888888886</v>
      </c>
      <c r="L47" s="29">
        <v>0.0430555555555555</v>
      </c>
      <c r="M47" s="37">
        <v>0.05476087962962963</v>
      </c>
      <c r="N47" s="29">
        <f t="shared" si="2"/>
        <v>0.011705324074074132</v>
      </c>
      <c r="O47" s="31">
        <f t="shared" si="3"/>
        <v>16.374315264895998</v>
      </c>
      <c r="P47" s="32"/>
      <c r="Q47" s="33"/>
      <c r="R47" s="32"/>
      <c r="S47" s="34"/>
      <c r="T47" s="32"/>
      <c r="U47" s="34"/>
      <c r="V47" s="32"/>
      <c r="W47" s="34"/>
      <c r="X47" s="32"/>
      <c r="Y47" s="34"/>
      <c r="Z47" s="35"/>
      <c r="AA47" s="36"/>
      <c r="AB47" s="36"/>
    </row>
    <row r="48" spans="1:28" ht="12.75">
      <c r="A48" s="9">
        <v>43</v>
      </c>
      <c r="B48" s="27">
        <v>49</v>
      </c>
      <c r="C48" s="27" t="s">
        <v>224</v>
      </c>
      <c r="D48" s="27" t="s">
        <v>225</v>
      </c>
      <c r="E48" s="27" t="s">
        <v>226</v>
      </c>
      <c r="F48" s="27" t="s">
        <v>227</v>
      </c>
      <c r="G48" s="27" t="s">
        <v>41</v>
      </c>
      <c r="H48" s="27">
        <v>16</v>
      </c>
      <c r="I48" s="27">
        <v>220467</v>
      </c>
      <c r="J48" s="27" t="s">
        <v>65</v>
      </c>
      <c r="K48" s="28">
        <v>0.409027777777775</v>
      </c>
      <c r="L48" s="29">
        <v>0.0444444444444444</v>
      </c>
      <c r="M48" s="37">
        <v>0.056170601851851854</v>
      </c>
      <c r="N48" s="29">
        <f t="shared" si="2"/>
        <v>0.011726157407407456</v>
      </c>
      <c r="O48" s="31">
        <f t="shared" si="3"/>
        <v>16.34522375979621</v>
      </c>
      <c r="P48" s="32"/>
      <c r="Q48" s="33"/>
      <c r="R48" s="32"/>
      <c r="S48" s="34"/>
      <c r="T48" s="32"/>
      <c r="U48" s="34"/>
      <c r="V48" s="32"/>
      <c r="W48" s="34"/>
      <c r="X48" s="32"/>
      <c r="Y48" s="34"/>
      <c r="Z48" s="35"/>
      <c r="AA48" s="36"/>
      <c r="AB48" s="36"/>
    </row>
    <row r="49" spans="1:28" ht="12.75">
      <c r="A49" s="9">
        <v>44</v>
      </c>
      <c r="B49" s="27">
        <v>57</v>
      </c>
      <c r="C49" s="27" t="s">
        <v>50</v>
      </c>
      <c r="D49" s="27" t="s">
        <v>241</v>
      </c>
      <c r="E49" s="27" t="s">
        <v>242</v>
      </c>
      <c r="F49" s="27" t="s">
        <v>243</v>
      </c>
      <c r="G49" s="27" t="s">
        <v>38</v>
      </c>
      <c r="H49" s="27">
        <v>15</v>
      </c>
      <c r="I49" s="27">
        <v>226379</v>
      </c>
      <c r="J49" s="27" t="s">
        <v>65</v>
      </c>
      <c r="K49" s="28">
        <v>0.41458333333333</v>
      </c>
      <c r="L49" s="29">
        <v>0.0499999999999999</v>
      </c>
      <c r="M49" s="37">
        <v>0.06174768518518519</v>
      </c>
      <c r="N49" s="29">
        <f t="shared" si="2"/>
        <v>0.011747685185185291</v>
      </c>
      <c r="O49" s="31">
        <f t="shared" si="3"/>
        <v>16.31527093596044</v>
      </c>
      <c r="AA49" s="36"/>
      <c r="AB49" s="36"/>
    </row>
    <row r="50" spans="1:28" ht="12.75">
      <c r="A50" s="9">
        <v>45</v>
      </c>
      <c r="B50" s="27">
        <v>48</v>
      </c>
      <c r="C50" s="27" t="s">
        <v>220</v>
      </c>
      <c r="D50" s="27" t="s">
        <v>221</v>
      </c>
      <c r="E50" s="27" t="s">
        <v>222</v>
      </c>
      <c r="F50" s="27" t="s">
        <v>223</v>
      </c>
      <c r="G50" s="27" t="s">
        <v>38</v>
      </c>
      <c r="H50" s="27">
        <v>16</v>
      </c>
      <c r="I50" s="27">
        <v>220228</v>
      </c>
      <c r="J50" s="27" t="s">
        <v>65</v>
      </c>
      <c r="K50" s="28">
        <v>0.408333333333331</v>
      </c>
      <c r="L50" s="29">
        <v>0.04375</v>
      </c>
      <c r="M50" s="37">
        <v>0.05550902777777778</v>
      </c>
      <c r="N50" s="29">
        <f t="shared" si="2"/>
        <v>0.011759027777777785</v>
      </c>
      <c r="O50" s="31">
        <f t="shared" si="3"/>
        <v>16.299533455382967</v>
      </c>
      <c r="AA50" s="36"/>
      <c r="AB50" s="36"/>
    </row>
    <row r="51" spans="1:15" ht="12.75">
      <c r="A51" s="9">
        <v>46</v>
      </c>
      <c r="B51" s="27">
        <v>35</v>
      </c>
      <c r="C51" s="27" t="s">
        <v>63</v>
      </c>
      <c r="D51" s="27" t="s">
        <v>190</v>
      </c>
      <c r="E51" s="27" t="s">
        <v>191</v>
      </c>
      <c r="F51" s="27" t="s">
        <v>192</v>
      </c>
      <c r="G51" s="27" t="s">
        <v>37</v>
      </c>
      <c r="H51" s="27">
        <v>17</v>
      </c>
      <c r="I51" s="27">
        <v>222834</v>
      </c>
      <c r="J51" s="27" t="s">
        <v>64</v>
      </c>
      <c r="K51" s="28">
        <v>0.399305555555554</v>
      </c>
      <c r="L51" s="29">
        <v>0.0347222222222222</v>
      </c>
      <c r="M51" s="37">
        <v>0.046504745370370366</v>
      </c>
      <c r="N51" s="29">
        <f t="shared" si="2"/>
        <v>0.011782523148148163</v>
      </c>
      <c r="O51" s="31">
        <f t="shared" si="3"/>
        <v>16.267030775729097</v>
      </c>
    </row>
    <row r="52" spans="1:15" ht="12.75">
      <c r="A52" s="9">
        <v>47</v>
      </c>
      <c r="B52" s="27">
        <v>30</v>
      </c>
      <c r="C52" s="27" t="s">
        <v>27</v>
      </c>
      <c r="D52" s="27" t="s">
        <v>178</v>
      </c>
      <c r="E52" s="27" t="s">
        <v>179</v>
      </c>
      <c r="F52" s="27" t="s">
        <v>180</v>
      </c>
      <c r="G52" s="27" t="s">
        <v>41</v>
      </c>
      <c r="H52" s="27">
        <v>18</v>
      </c>
      <c r="I52" s="27">
        <v>207932</v>
      </c>
      <c r="J52" s="27" t="s">
        <v>64</v>
      </c>
      <c r="K52" s="28">
        <v>0.395833333333332</v>
      </c>
      <c r="L52" s="29">
        <v>0.03125</v>
      </c>
      <c r="M52" s="37">
        <v>0.04306886574074074</v>
      </c>
      <c r="N52" s="29">
        <f t="shared" si="2"/>
        <v>0.011818865740740737</v>
      </c>
      <c r="O52" s="31">
        <f t="shared" si="3"/>
        <v>16.217010233560206</v>
      </c>
    </row>
    <row r="53" spans="1:28" s="26" customFormat="1" ht="12.75">
      <c r="A53" s="9">
        <v>48</v>
      </c>
      <c r="B53" s="27">
        <v>69</v>
      </c>
      <c r="C53" s="27" t="s">
        <v>59</v>
      </c>
      <c r="D53" s="27" t="s">
        <v>270</v>
      </c>
      <c r="E53" s="27" t="s">
        <v>179</v>
      </c>
      <c r="F53" s="27" t="s">
        <v>271</v>
      </c>
      <c r="G53" s="27" t="s">
        <v>41</v>
      </c>
      <c r="H53" s="27">
        <v>15</v>
      </c>
      <c r="I53" s="27">
        <v>223052</v>
      </c>
      <c r="J53" s="27" t="s">
        <v>65</v>
      </c>
      <c r="K53" s="28">
        <v>0.422916666666663</v>
      </c>
      <c r="L53" s="29">
        <v>0.0583333333333333</v>
      </c>
      <c r="M53" s="37">
        <v>0.07016365740740742</v>
      </c>
      <c r="N53" s="29">
        <f t="shared" si="2"/>
        <v>0.011830324074074118</v>
      </c>
      <c r="O53" s="31">
        <f t="shared" si="3"/>
        <v>16.20130314829665</v>
      </c>
      <c r="P53" s="11"/>
      <c r="Q53" s="6"/>
      <c r="R53" s="7"/>
      <c r="S53" s="10"/>
      <c r="T53" s="7"/>
      <c r="U53" s="6"/>
      <c r="V53" s="7"/>
      <c r="W53" s="8"/>
      <c r="X53" s="5"/>
      <c r="Y53" s="8"/>
      <c r="Z53" s="8"/>
      <c r="AA53" s="24"/>
      <c r="AB53" s="25"/>
    </row>
    <row r="54" spans="1:28" ht="12.75">
      <c r="A54" s="9">
        <v>49</v>
      </c>
      <c r="B54" s="27">
        <v>80</v>
      </c>
      <c r="C54" s="27" t="s">
        <v>26</v>
      </c>
      <c r="D54" s="27" t="s">
        <v>300</v>
      </c>
      <c r="E54" s="27" t="s">
        <v>434</v>
      </c>
      <c r="F54" s="27" t="s">
        <v>301</v>
      </c>
      <c r="G54" s="27" t="s">
        <v>36</v>
      </c>
      <c r="H54" s="27">
        <v>16</v>
      </c>
      <c r="I54" s="27">
        <v>230154</v>
      </c>
      <c r="J54" s="27" t="s">
        <v>65</v>
      </c>
      <c r="K54" s="28">
        <v>0.430555555555551</v>
      </c>
      <c r="L54" s="29">
        <v>0.0659722222222222</v>
      </c>
      <c r="M54" s="37">
        <v>0.07780636574074075</v>
      </c>
      <c r="N54" s="29">
        <f t="shared" si="2"/>
        <v>0.011834143518518553</v>
      </c>
      <c r="O54" s="31">
        <f t="shared" si="3"/>
        <v>16.196074212446284</v>
      </c>
      <c r="AA54" s="38"/>
      <c r="AB54" s="36"/>
    </row>
    <row r="55" spans="1:28" ht="12.75">
      <c r="A55" s="9">
        <v>50</v>
      </c>
      <c r="B55" s="27">
        <v>62</v>
      </c>
      <c r="C55" s="27" t="s">
        <v>50</v>
      </c>
      <c r="D55" s="27" t="s">
        <v>46</v>
      </c>
      <c r="E55" s="27" t="s">
        <v>253</v>
      </c>
      <c r="F55" s="27" t="s">
        <v>254</v>
      </c>
      <c r="G55" s="27" t="s">
        <v>45</v>
      </c>
      <c r="H55" s="27">
        <v>16</v>
      </c>
      <c r="I55" s="27">
        <v>225504</v>
      </c>
      <c r="J55" s="27" t="s">
        <v>65</v>
      </c>
      <c r="K55" s="28">
        <v>0.418055555555552</v>
      </c>
      <c r="L55" s="29">
        <v>0.0534722222222222</v>
      </c>
      <c r="M55" s="37">
        <v>0.06532407407407408</v>
      </c>
      <c r="N55" s="29">
        <f t="shared" si="2"/>
        <v>0.011851851851851877</v>
      </c>
      <c r="O55" s="31">
        <f t="shared" si="3"/>
        <v>16.171874999999964</v>
      </c>
      <c r="AA55" s="38"/>
      <c r="AB55" s="36"/>
    </row>
    <row r="56" spans="1:28" ht="12.75">
      <c r="A56" s="9">
        <v>51</v>
      </c>
      <c r="B56" s="27">
        <v>10</v>
      </c>
      <c r="C56" s="27" t="s">
        <v>51</v>
      </c>
      <c r="D56" s="27" t="s">
        <v>47</v>
      </c>
      <c r="E56" s="27" t="s">
        <v>72</v>
      </c>
      <c r="F56" s="27" t="s">
        <v>124</v>
      </c>
      <c r="G56" s="27" t="s">
        <v>37</v>
      </c>
      <c r="H56" s="27">
        <v>17</v>
      </c>
      <c r="I56" s="27">
        <v>190663</v>
      </c>
      <c r="J56" s="27" t="s">
        <v>64</v>
      </c>
      <c r="K56" s="28">
        <v>0.381944444444444</v>
      </c>
      <c r="L56" s="29">
        <v>0.0173611111111111</v>
      </c>
      <c r="M56" s="37">
        <v>0.029245601851851852</v>
      </c>
      <c r="N56" s="29">
        <f t="shared" si="2"/>
        <v>0.011884490740740751</v>
      </c>
      <c r="O56" s="31">
        <f t="shared" si="3"/>
        <v>16.127461483025247</v>
      </c>
      <c r="AA56" s="38"/>
      <c r="AB56" s="36"/>
    </row>
    <row r="57" spans="1:28" ht="12.75">
      <c r="A57" s="9">
        <v>52</v>
      </c>
      <c r="B57" s="27">
        <v>72</v>
      </c>
      <c r="C57" s="27" t="s">
        <v>60</v>
      </c>
      <c r="D57" s="27" t="s">
        <v>278</v>
      </c>
      <c r="E57" s="27" t="s">
        <v>179</v>
      </c>
      <c r="F57" s="27" t="s">
        <v>279</v>
      </c>
      <c r="G57" s="27" t="s">
        <v>41</v>
      </c>
      <c r="H57" s="27">
        <v>15</v>
      </c>
      <c r="I57" s="27">
        <v>200597</v>
      </c>
      <c r="J57" s="27" t="s">
        <v>65</v>
      </c>
      <c r="K57" s="28">
        <v>0.424999999999996</v>
      </c>
      <c r="L57" s="29">
        <v>0.0604166666666666</v>
      </c>
      <c r="M57" s="37">
        <v>0.07231712962962963</v>
      </c>
      <c r="N57" s="29">
        <f t="shared" si="2"/>
        <v>0.011900462962963036</v>
      </c>
      <c r="O57" s="31">
        <f t="shared" si="3"/>
        <v>16.10581598910708</v>
      </c>
      <c r="AA57" s="38"/>
      <c r="AB57" s="36"/>
    </row>
    <row r="58" spans="1:28" ht="12.75">
      <c r="A58" s="9">
        <v>53</v>
      </c>
      <c r="B58" s="27">
        <v>38</v>
      </c>
      <c r="C58" s="27" t="s">
        <v>197</v>
      </c>
      <c r="D58" s="27" t="s">
        <v>198</v>
      </c>
      <c r="E58" s="27" t="s">
        <v>143</v>
      </c>
      <c r="F58" s="27" t="s">
        <v>199</v>
      </c>
      <c r="G58" s="27" t="s">
        <v>38</v>
      </c>
      <c r="H58" s="27"/>
      <c r="I58" s="27">
        <v>228718</v>
      </c>
      <c r="J58" s="27" t="s">
        <v>64</v>
      </c>
      <c r="K58" s="28">
        <v>0.401388888888887</v>
      </c>
      <c r="L58" s="29">
        <v>0.0368055555555555</v>
      </c>
      <c r="M58" s="37">
        <v>0.048712152777777774</v>
      </c>
      <c r="N58" s="29">
        <f t="shared" si="2"/>
        <v>0.011906597222222273</v>
      </c>
      <c r="O58" s="31">
        <f t="shared" si="3"/>
        <v>16.097518299262127</v>
      </c>
      <c r="AA58" s="38"/>
      <c r="AB58" s="36"/>
    </row>
    <row r="59" spans="1:28" ht="12.75">
      <c r="A59" s="9">
        <v>54</v>
      </c>
      <c r="B59" s="27">
        <v>102</v>
      </c>
      <c r="C59" s="27" t="s">
        <v>351</v>
      </c>
      <c r="D59" s="27" t="s">
        <v>352</v>
      </c>
      <c r="E59" s="27" t="s">
        <v>353</v>
      </c>
      <c r="F59" s="27" t="s">
        <v>354</v>
      </c>
      <c r="G59" s="27" t="s">
        <v>41</v>
      </c>
      <c r="H59" s="27">
        <v>13</v>
      </c>
      <c r="I59" s="27">
        <v>235891</v>
      </c>
      <c r="J59" s="27" t="s">
        <v>66</v>
      </c>
      <c r="K59" s="28">
        <v>0.445833333333328</v>
      </c>
      <c r="L59" s="29">
        <v>0.0812499999999999</v>
      </c>
      <c r="M59" s="30">
        <v>0.09320625</v>
      </c>
      <c r="N59" s="29">
        <f t="shared" si="2"/>
        <v>0.011956250000000099</v>
      </c>
      <c r="O59" s="31">
        <f t="shared" si="3"/>
        <v>16.03066736365207</v>
      </c>
      <c r="AA59" s="38"/>
      <c r="AB59" s="36"/>
    </row>
    <row r="60" spans="1:28" ht="12.75">
      <c r="A60" s="9">
        <v>55</v>
      </c>
      <c r="B60" s="27">
        <v>28</v>
      </c>
      <c r="C60" s="27" t="s">
        <v>24</v>
      </c>
      <c r="D60" s="27" t="s">
        <v>173</v>
      </c>
      <c r="E60" s="27" t="s">
        <v>440</v>
      </c>
      <c r="F60" s="27" t="s">
        <v>174</v>
      </c>
      <c r="G60" s="27" t="s">
        <v>37</v>
      </c>
      <c r="H60" s="27">
        <v>17</v>
      </c>
      <c r="I60" s="27">
        <v>201997</v>
      </c>
      <c r="J60" s="27" t="s">
        <v>64</v>
      </c>
      <c r="K60" s="28">
        <v>0.394444444444443</v>
      </c>
      <c r="L60" s="29">
        <v>0.0298611111111111</v>
      </c>
      <c r="M60" s="37">
        <v>0.04183831018518518</v>
      </c>
      <c r="N60" s="29">
        <f t="shared" si="2"/>
        <v>0.011977199074074085</v>
      </c>
      <c r="O60" s="31">
        <f t="shared" si="3"/>
        <v>16.00262845104992</v>
      </c>
      <c r="AA60" s="38"/>
      <c r="AB60" s="36"/>
    </row>
    <row r="61" spans="1:28" ht="12.75">
      <c r="A61" s="9">
        <v>56</v>
      </c>
      <c r="B61" s="27">
        <v>24</v>
      </c>
      <c r="C61" s="27" t="s">
        <v>27</v>
      </c>
      <c r="D61" s="27" t="s">
        <v>161</v>
      </c>
      <c r="E61" s="27" t="s">
        <v>73</v>
      </c>
      <c r="F61" s="27" t="s">
        <v>162</v>
      </c>
      <c r="G61" s="27" t="s">
        <v>37</v>
      </c>
      <c r="H61" s="27">
        <v>18</v>
      </c>
      <c r="I61" s="27">
        <v>228586</v>
      </c>
      <c r="J61" s="27" t="s">
        <v>64</v>
      </c>
      <c r="K61" s="28">
        <v>0.391666666666665</v>
      </c>
      <c r="L61" s="29">
        <v>0.0270833333333333</v>
      </c>
      <c r="M61" s="37">
        <v>0.039072453703703706</v>
      </c>
      <c r="N61" s="29">
        <f t="shared" si="2"/>
        <v>0.011989120370370407</v>
      </c>
      <c r="O61" s="31">
        <f t="shared" si="3"/>
        <v>15.986716351630479</v>
      </c>
      <c r="AA61" s="38"/>
      <c r="AB61" s="36"/>
    </row>
    <row r="62" spans="1:28" ht="12.75">
      <c r="A62" s="9">
        <v>57</v>
      </c>
      <c r="B62" s="27">
        <v>133</v>
      </c>
      <c r="C62" s="27" t="s">
        <v>58</v>
      </c>
      <c r="D62" s="27" t="s">
        <v>413</v>
      </c>
      <c r="E62" s="27" t="s">
        <v>440</v>
      </c>
      <c r="F62" s="27" t="s">
        <v>414</v>
      </c>
      <c r="G62" s="27" t="s">
        <v>37</v>
      </c>
      <c r="H62" s="27">
        <v>18</v>
      </c>
      <c r="I62" s="27">
        <v>214265</v>
      </c>
      <c r="J62" s="27" t="s">
        <v>169</v>
      </c>
      <c r="K62" s="28">
        <v>0.467361111111104</v>
      </c>
      <c r="L62" s="29">
        <v>0.102777777777778</v>
      </c>
      <c r="M62" s="30">
        <v>0.11480277777777777</v>
      </c>
      <c r="N62" s="29">
        <f t="shared" si="2"/>
        <v>0.012024999999999772</v>
      </c>
      <c r="O62" s="31">
        <f t="shared" si="3"/>
        <v>15.93901593901624</v>
      </c>
      <c r="AA62" s="38"/>
      <c r="AB62" s="36"/>
    </row>
    <row r="63" spans="1:28" ht="12.75">
      <c r="A63" s="9">
        <v>58</v>
      </c>
      <c r="B63" s="27">
        <v>64</v>
      </c>
      <c r="C63" s="27" t="s">
        <v>25</v>
      </c>
      <c r="D63" s="27" t="s">
        <v>256</v>
      </c>
      <c r="E63" s="27" t="s">
        <v>257</v>
      </c>
      <c r="F63" s="27" t="s">
        <v>258</v>
      </c>
      <c r="G63" s="27" t="s">
        <v>41</v>
      </c>
      <c r="H63" s="27">
        <v>16</v>
      </c>
      <c r="I63" s="27">
        <v>215328</v>
      </c>
      <c r="J63" s="27" t="s">
        <v>65</v>
      </c>
      <c r="K63" s="28">
        <v>0.419444444444441</v>
      </c>
      <c r="L63" s="29">
        <v>0.0548611111111111</v>
      </c>
      <c r="M63" s="37">
        <v>0.06692337962962962</v>
      </c>
      <c r="N63" s="29">
        <f t="shared" si="2"/>
        <v>0.01206226851851852</v>
      </c>
      <c r="O63" s="31">
        <f t="shared" si="3"/>
        <v>15.889769521579762</v>
      </c>
      <c r="AA63" s="38"/>
      <c r="AB63" s="36"/>
    </row>
    <row r="64" spans="1:28" ht="12.75">
      <c r="A64" s="9">
        <v>59</v>
      </c>
      <c r="B64" s="27">
        <v>16</v>
      </c>
      <c r="C64" s="27" t="s">
        <v>141</v>
      </c>
      <c r="D64" s="27" t="s">
        <v>142</v>
      </c>
      <c r="E64" s="27" t="s">
        <v>143</v>
      </c>
      <c r="F64" s="27" t="s">
        <v>144</v>
      </c>
      <c r="G64" s="27" t="s">
        <v>44</v>
      </c>
      <c r="H64" s="27">
        <v>18</v>
      </c>
      <c r="I64" s="27">
        <v>205860</v>
      </c>
      <c r="J64" s="27" t="s">
        <v>64</v>
      </c>
      <c r="K64" s="28">
        <v>0.38611111111111</v>
      </c>
      <c r="L64" s="29">
        <v>0.0215277777777778</v>
      </c>
      <c r="M64" s="37">
        <v>0.03361238425925926</v>
      </c>
      <c r="N64" s="29">
        <f t="shared" si="2"/>
        <v>0.012084606481481464</v>
      </c>
      <c r="O64" s="31">
        <f t="shared" si="3"/>
        <v>15.860397850801183</v>
      </c>
      <c r="AA64" s="38"/>
      <c r="AB64" s="36"/>
    </row>
    <row r="65" spans="1:28" ht="12.75">
      <c r="A65" s="9">
        <v>60</v>
      </c>
      <c r="B65" s="27">
        <v>52</v>
      </c>
      <c r="C65" s="27" t="s">
        <v>21</v>
      </c>
      <c r="D65" s="27" t="s">
        <v>7</v>
      </c>
      <c r="E65" s="27" t="s">
        <v>72</v>
      </c>
      <c r="F65" s="27" t="s">
        <v>231</v>
      </c>
      <c r="G65" s="27" t="s">
        <v>37</v>
      </c>
      <c r="H65" s="27">
        <v>15</v>
      </c>
      <c r="I65" s="27" t="s">
        <v>232</v>
      </c>
      <c r="J65" s="27" t="s">
        <v>65</v>
      </c>
      <c r="K65" s="28">
        <v>0.411111111111108</v>
      </c>
      <c r="L65" s="29">
        <v>0.0465277777777777</v>
      </c>
      <c r="M65" s="37">
        <v>0.05869606481481482</v>
      </c>
      <c r="N65" s="29">
        <f t="shared" si="2"/>
        <v>0.012168287037037116</v>
      </c>
      <c r="O65" s="31">
        <f t="shared" si="3"/>
        <v>15.751326878079299</v>
      </c>
      <c r="AA65" s="38"/>
      <c r="AB65" s="36"/>
    </row>
    <row r="66" spans="1:28" ht="12.75">
      <c r="A66" s="9">
        <v>61</v>
      </c>
      <c r="B66" s="27">
        <v>95</v>
      </c>
      <c r="C66" s="27" t="s">
        <v>332</v>
      </c>
      <c r="D66" s="27" t="s">
        <v>333</v>
      </c>
      <c r="E66" s="27" t="s">
        <v>334</v>
      </c>
      <c r="F66" s="27" t="s">
        <v>335</v>
      </c>
      <c r="G66" s="27" t="s">
        <v>40</v>
      </c>
      <c r="H66" s="27">
        <v>14</v>
      </c>
      <c r="I66" s="27">
        <v>208018</v>
      </c>
      <c r="J66" s="27" t="s">
        <v>66</v>
      </c>
      <c r="K66" s="28">
        <v>0.440972222222217</v>
      </c>
      <c r="L66" s="29">
        <v>0.0763888888888888</v>
      </c>
      <c r="M66" s="30">
        <v>0.08857546296296297</v>
      </c>
      <c r="N66" s="29">
        <f t="shared" si="2"/>
        <v>0.012186574074074169</v>
      </c>
      <c r="O66" s="31">
        <f t="shared" si="3"/>
        <v>15.727690612771976</v>
      </c>
      <c r="AA66" s="38"/>
      <c r="AB66" s="36"/>
    </row>
    <row r="67" spans="1:28" ht="12.75">
      <c r="A67" s="9">
        <v>62</v>
      </c>
      <c r="B67" s="27">
        <v>97</v>
      </c>
      <c r="C67" s="27" t="s">
        <v>339</v>
      </c>
      <c r="D67" s="27" t="s">
        <v>340</v>
      </c>
      <c r="E67" s="27" t="s">
        <v>341</v>
      </c>
      <c r="F67" s="27" t="s">
        <v>342</v>
      </c>
      <c r="G67" s="27" t="s">
        <v>41</v>
      </c>
      <c r="H67" s="27">
        <v>14</v>
      </c>
      <c r="I67" s="27">
        <v>230145</v>
      </c>
      <c r="J67" s="27" t="s">
        <v>66</v>
      </c>
      <c r="K67" s="28">
        <v>0.442361111111106</v>
      </c>
      <c r="L67" s="29">
        <v>0.0777777777777777</v>
      </c>
      <c r="M67" s="30">
        <v>0.08999201388888889</v>
      </c>
      <c r="N67" s="29">
        <f t="shared" si="2"/>
        <v>0.012214236111111193</v>
      </c>
      <c r="O67" s="31">
        <f t="shared" si="3"/>
        <v>15.692071524007057</v>
      </c>
      <c r="AA67" s="38"/>
      <c r="AB67" s="36"/>
    </row>
    <row r="68" spans="1:28" ht="12.75">
      <c r="A68" s="9">
        <v>63</v>
      </c>
      <c r="B68" s="27">
        <v>56</v>
      </c>
      <c r="C68" s="27" t="s">
        <v>237</v>
      </c>
      <c r="D68" s="27" t="s">
        <v>238</v>
      </c>
      <c r="E68" s="27" t="s">
        <v>239</v>
      </c>
      <c r="F68" s="27" t="s">
        <v>240</v>
      </c>
      <c r="G68" s="27" t="s">
        <v>42</v>
      </c>
      <c r="H68" s="27">
        <v>15</v>
      </c>
      <c r="I68" s="27">
        <v>209949</v>
      </c>
      <c r="J68" s="27" t="s">
        <v>65</v>
      </c>
      <c r="K68" s="28">
        <v>0.413888888888886</v>
      </c>
      <c r="L68" s="29">
        <v>0.0493055555555555</v>
      </c>
      <c r="M68" s="37">
        <v>0.06153263888888889</v>
      </c>
      <c r="N68" s="29">
        <f t="shared" si="2"/>
        <v>0.012227083333333388</v>
      </c>
      <c r="O68" s="31">
        <f t="shared" si="3"/>
        <v>15.67558357471453</v>
      </c>
      <c r="AA68" s="38"/>
      <c r="AB68" s="36"/>
    </row>
    <row r="69" spans="1:28" ht="12.75">
      <c r="A69" s="9">
        <v>64</v>
      </c>
      <c r="B69" s="27">
        <v>76</v>
      </c>
      <c r="C69" s="27" t="s">
        <v>288</v>
      </c>
      <c r="D69" s="27" t="s">
        <v>289</v>
      </c>
      <c r="E69" s="27" t="s">
        <v>290</v>
      </c>
      <c r="F69" s="27" t="s">
        <v>291</v>
      </c>
      <c r="G69" s="27" t="s">
        <v>41</v>
      </c>
      <c r="H69" s="27">
        <v>15</v>
      </c>
      <c r="I69" s="27">
        <v>164378</v>
      </c>
      <c r="J69" s="27" t="s">
        <v>65</v>
      </c>
      <c r="K69" s="28">
        <v>0.427777777777773</v>
      </c>
      <c r="L69" s="29">
        <v>0.0631944444444444</v>
      </c>
      <c r="M69" s="37">
        <v>0.07549293981481482</v>
      </c>
      <c r="N69" s="29">
        <f t="shared" si="2"/>
        <v>0.012298495370370421</v>
      </c>
      <c r="O69" s="31">
        <f t="shared" si="3"/>
        <v>15.584562248844739</v>
      </c>
      <c r="AA69" s="38"/>
      <c r="AB69" s="36"/>
    </row>
    <row r="70" spans="1:28" ht="12.75">
      <c r="A70" s="9">
        <v>65</v>
      </c>
      <c r="B70" s="27">
        <v>86</v>
      </c>
      <c r="C70" s="27" t="s">
        <v>311</v>
      </c>
      <c r="D70" s="27" t="s">
        <v>312</v>
      </c>
      <c r="E70" s="27" t="s">
        <v>440</v>
      </c>
      <c r="F70" s="27" t="s">
        <v>304</v>
      </c>
      <c r="G70" s="27" t="s">
        <v>37</v>
      </c>
      <c r="H70" s="27">
        <v>13</v>
      </c>
      <c r="I70" s="27">
        <v>233280</v>
      </c>
      <c r="J70" s="27" t="s">
        <v>66</v>
      </c>
      <c r="K70" s="28">
        <v>0.434722222222217</v>
      </c>
      <c r="L70" s="29">
        <v>0.0701388888888888</v>
      </c>
      <c r="M70" s="30">
        <v>0.08246643518518519</v>
      </c>
      <c r="N70" s="29">
        <f aca="true" t="shared" si="4" ref="N70:N101">IF(M70&gt;0,(M70-L70)," ")</f>
        <v>0.012327546296296385</v>
      </c>
      <c r="O70" s="31">
        <f aca="true" t="shared" si="5" ref="O70:O101">IF(M70&gt;0,$P$2/(N70*24),"")</f>
        <v>15.547835883954445</v>
      </c>
      <c r="AA70" s="38"/>
      <c r="AB70" s="36"/>
    </row>
    <row r="71" spans="1:28" ht="12.75">
      <c r="A71" s="9">
        <v>66</v>
      </c>
      <c r="B71" s="27">
        <v>73</v>
      </c>
      <c r="C71" s="27" t="s">
        <v>280</v>
      </c>
      <c r="D71" s="27" t="s">
        <v>281</v>
      </c>
      <c r="E71" s="27" t="s">
        <v>282</v>
      </c>
      <c r="F71" s="27" t="s">
        <v>283</v>
      </c>
      <c r="G71" s="27" t="s">
        <v>41</v>
      </c>
      <c r="H71" s="27">
        <v>16</v>
      </c>
      <c r="I71" s="27">
        <v>214142</v>
      </c>
      <c r="J71" s="27" t="s">
        <v>65</v>
      </c>
      <c r="K71" s="28">
        <v>0.42569444444444</v>
      </c>
      <c r="L71" s="29">
        <v>0.061111111111111</v>
      </c>
      <c r="M71" s="37">
        <v>0.07343969907407408</v>
      </c>
      <c r="N71" s="29">
        <f t="shared" si="4"/>
        <v>0.01232858796296308</v>
      </c>
      <c r="O71" s="31">
        <f t="shared" si="5"/>
        <v>15.546522216693587</v>
      </c>
      <c r="AA71" s="38"/>
      <c r="AB71" s="36"/>
    </row>
    <row r="72" spans="1:28" ht="12.75">
      <c r="A72" s="9">
        <v>67</v>
      </c>
      <c r="B72" s="27">
        <v>85</v>
      </c>
      <c r="C72" s="27" t="s">
        <v>308</v>
      </c>
      <c r="D72" s="27" t="s">
        <v>309</v>
      </c>
      <c r="E72" s="27" t="s">
        <v>282</v>
      </c>
      <c r="F72" s="27" t="s">
        <v>310</v>
      </c>
      <c r="G72" s="27" t="s">
        <v>41</v>
      </c>
      <c r="H72" s="27">
        <v>13</v>
      </c>
      <c r="I72" s="27">
        <v>213251</v>
      </c>
      <c r="J72" s="27" t="s">
        <v>66</v>
      </c>
      <c r="K72" s="28">
        <v>0.434027777777773</v>
      </c>
      <c r="L72" s="29">
        <v>0.0694444444444444</v>
      </c>
      <c r="M72" s="30">
        <v>0.08177638888888888</v>
      </c>
      <c r="N72" s="29">
        <f t="shared" si="4"/>
        <v>0.012331944444444479</v>
      </c>
      <c r="O72" s="31">
        <f t="shared" si="5"/>
        <v>15.542290798513301</v>
      </c>
      <c r="AA72" s="38"/>
      <c r="AB72" s="36"/>
    </row>
    <row r="73" spans="1:28" ht="12.75">
      <c r="A73" s="9">
        <v>68</v>
      </c>
      <c r="B73" s="27">
        <v>61</v>
      </c>
      <c r="C73" s="27" t="s">
        <v>23</v>
      </c>
      <c r="D73" s="27" t="s">
        <v>252</v>
      </c>
      <c r="E73" s="27" t="s">
        <v>73</v>
      </c>
      <c r="F73" s="27" t="s">
        <v>160</v>
      </c>
      <c r="G73" s="27" t="s">
        <v>37</v>
      </c>
      <c r="H73" s="27">
        <v>16</v>
      </c>
      <c r="I73" s="27">
        <v>242906</v>
      </c>
      <c r="J73" s="27" t="s">
        <v>65</v>
      </c>
      <c r="K73" s="28">
        <v>0.417361111111108</v>
      </c>
      <c r="L73" s="29">
        <v>0.0527777777777777</v>
      </c>
      <c r="M73" s="37">
        <v>0.06511574074074074</v>
      </c>
      <c r="N73" s="29">
        <f t="shared" si="4"/>
        <v>0.012337962962963037</v>
      </c>
      <c r="O73" s="31">
        <f t="shared" si="5"/>
        <v>15.534709193245684</v>
      </c>
      <c r="AA73" s="38"/>
      <c r="AB73" s="36"/>
    </row>
    <row r="74" spans="1:28" ht="12.75">
      <c r="A74" s="9">
        <v>69</v>
      </c>
      <c r="B74" s="27">
        <v>82</v>
      </c>
      <c r="C74" s="27" t="s">
        <v>51</v>
      </c>
      <c r="D74" s="27" t="s">
        <v>303</v>
      </c>
      <c r="E74" s="27" t="s">
        <v>441</v>
      </c>
      <c r="F74" s="27" t="s">
        <v>304</v>
      </c>
      <c r="G74" s="27" t="s">
        <v>37</v>
      </c>
      <c r="H74" s="27">
        <v>16</v>
      </c>
      <c r="I74" s="27">
        <v>240628</v>
      </c>
      <c r="J74" s="27" t="s">
        <v>65</v>
      </c>
      <c r="K74" s="28">
        <v>0.43194444444444</v>
      </c>
      <c r="L74" s="29">
        <v>0.067361111111111</v>
      </c>
      <c r="M74" s="39">
        <v>0.07974895833333333</v>
      </c>
      <c r="N74" s="29">
        <f t="shared" si="4"/>
        <v>0.012387847222222331</v>
      </c>
      <c r="O74" s="31">
        <f t="shared" si="5"/>
        <v>15.472152927656335</v>
      </c>
      <c r="AA74" s="38"/>
      <c r="AB74" s="36"/>
    </row>
    <row r="75" spans="1:28" ht="12.75">
      <c r="A75" s="9">
        <v>70</v>
      </c>
      <c r="B75" s="27">
        <v>129</v>
      </c>
      <c r="C75" s="27" t="s">
        <v>30</v>
      </c>
      <c r="D75" s="27" t="s">
        <v>405</v>
      </c>
      <c r="E75" s="27" t="s">
        <v>406</v>
      </c>
      <c r="F75" s="27" t="s">
        <v>407</v>
      </c>
      <c r="G75" s="27" t="s">
        <v>36</v>
      </c>
      <c r="H75" s="27">
        <v>11</v>
      </c>
      <c r="I75" s="27" t="s">
        <v>232</v>
      </c>
      <c r="J75" s="27" t="s">
        <v>70</v>
      </c>
      <c r="K75" s="28">
        <v>0.464583333333326</v>
      </c>
      <c r="L75" s="29">
        <v>0.0999999999999999</v>
      </c>
      <c r="M75" s="30">
        <v>0.11243055555555555</v>
      </c>
      <c r="N75" s="29">
        <f t="shared" si="4"/>
        <v>0.012430555555555653</v>
      </c>
      <c r="O75" s="31">
        <f t="shared" si="5"/>
        <v>15.418994413407699</v>
      </c>
      <c r="AA75" s="38"/>
      <c r="AB75" s="36"/>
    </row>
    <row r="76" spans="1:28" ht="12.75">
      <c r="A76" s="9">
        <v>71</v>
      </c>
      <c r="B76" s="27">
        <v>53</v>
      </c>
      <c r="C76" s="27" t="s">
        <v>233</v>
      </c>
      <c r="D76" s="27" t="s">
        <v>234</v>
      </c>
      <c r="E76" s="27" t="s">
        <v>440</v>
      </c>
      <c r="F76" s="27" t="s">
        <v>235</v>
      </c>
      <c r="G76" s="27" t="s">
        <v>37</v>
      </c>
      <c r="H76" s="27">
        <v>15</v>
      </c>
      <c r="I76" s="27">
        <v>231560</v>
      </c>
      <c r="J76" s="27" t="s">
        <v>65</v>
      </c>
      <c r="K76" s="28">
        <v>0.411805555555553</v>
      </c>
      <c r="L76" s="29">
        <v>0.0472222222222222</v>
      </c>
      <c r="M76" s="37">
        <v>0.05967569444444445</v>
      </c>
      <c r="N76" s="29">
        <f t="shared" si="4"/>
        <v>0.012453472222222248</v>
      </c>
      <c r="O76" s="31">
        <f t="shared" si="5"/>
        <v>15.390620643506352</v>
      </c>
      <c r="AA76" s="38"/>
      <c r="AB76" s="36"/>
    </row>
    <row r="77" spans="1:28" ht="12.75">
      <c r="A77" s="9">
        <v>72</v>
      </c>
      <c r="B77" s="27">
        <v>74</v>
      </c>
      <c r="C77" s="27" t="s">
        <v>32</v>
      </c>
      <c r="D77" s="27" t="s">
        <v>284</v>
      </c>
      <c r="E77" s="27" t="s">
        <v>440</v>
      </c>
      <c r="F77" s="27" t="s">
        <v>285</v>
      </c>
      <c r="G77" s="27" t="s">
        <v>37</v>
      </c>
      <c r="H77" s="27">
        <v>16</v>
      </c>
      <c r="I77" s="27">
        <v>235971</v>
      </c>
      <c r="J77" s="27" t="s">
        <v>65</v>
      </c>
      <c r="K77" s="28">
        <v>0.426388888888885</v>
      </c>
      <c r="L77" s="29">
        <v>0.0618055555555555</v>
      </c>
      <c r="M77" s="37">
        <v>0.07429398148148149</v>
      </c>
      <c r="N77" s="29">
        <f t="shared" si="4"/>
        <v>0.012488425925925986</v>
      </c>
      <c r="O77" s="31">
        <f t="shared" si="5"/>
        <v>15.347544022242742</v>
      </c>
      <c r="AA77" s="38"/>
      <c r="AB77" s="36"/>
    </row>
    <row r="78" spans="1:28" ht="12.75">
      <c r="A78" s="9">
        <v>73</v>
      </c>
      <c r="B78" s="27">
        <v>83</v>
      </c>
      <c r="C78" s="27" t="s">
        <v>305</v>
      </c>
      <c r="D78" s="27" t="s">
        <v>306</v>
      </c>
      <c r="E78" s="27" t="s">
        <v>440</v>
      </c>
      <c r="F78" s="27" t="s">
        <v>307</v>
      </c>
      <c r="G78" s="27" t="s">
        <v>37</v>
      </c>
      <c r="H78" s="27">
        <v>16</v>
      </c>
      <c r="I78" s="27">
        <v>239950</v>
      </c>
      <c r="J78" s="27" t="s">
        <v>65</v>
      </c>
      <c r="K78" s="28">
        <v>0.432638888888884</v>
      </c>
      <c r="L78" s="29">
        <v>0.0680555555555555</v>
      </c>
      <c r="M78" s="30">
        <v>0.08054502314814814</v>
      </c>
      <c r="N78" s="29">
        <f t="shared" si="4"/>
        <v>0.012489467592592646</v>
      </c>
      <c r="O78" s="31">
        <f t="shared" si="5"/>
        <v>15.346263981688208</v>
      </c>
      <c r="AA78" s="38"/>
      <c r="AB78" s="36"/>
    </row>
    <row r="79" spans="1:28" ht="12.75">
      <c r="A79" s="9">
        <v>74</v>
      </c>
      <c r="B79" s="27">
        <v>104</v>
      </c>
      <c r="C79" s="27" t="s">
        <v>357</v>
      </c>
      <c r="D79" s="27" t="s">
        <v>358</v>
      </c>
      <c r="E79" s="27" t="s">
        <v>359</v>
      </c>
      <c r="F79" s="27" t="s">
        <v>360</v>
      </c>
      <c r="G79" s="27" t="s">
        <v>41</v>
      </c>
      <c r="H79" s="27">
        <v>14</v>
      </c>
      <c r="I79" s="27">
        <v>214160</v>
      </c>
      <c r="J79" s="27" t="s">
        <v>66</v>
      </c>
      <c r="K79" s="28">
        <v>0.447222222222216</v>
      </c>
      <c r="L79" s="29">
        <v>0.0826388888888888</v>
      </c>
      <c r="M79" s="30">
        <v>0.09514328703703705</v>
      </c>
      <c r="N79" s="29">
        <f t="shared" si="4"/>
        <v>0.012504398148148244</v>
      </c>
      <c r="O79" s="31">
        <f t="shared" si="5"/>
        <v>15.327940169199607</v>
      </c>
      <c r="AA79" s="38"/>
      <c r="AB79" s="36"/>
    </row>
    <row r="80" spans="1:28" ht="12.75">
      <c r="A80" s="9">
        <v>75</v>
      </c>
      <c r="B80" s="27">
        <v>103</v>
      </c>
      <c r="C80" s="27" t="s">
        <v>106</v>
      </c>
      <c r="D80" s="27" t="s">
        <v>355</v>
      </c>
      <c r="E80" s="27" t="s">
        <v>73</v>
      </c>
      <c r="F80" s="27" t="s">
        <v>356</v>
      </c>
      <c r="G80" s="27" t="s">
        <v>37</v>
      </c>
      <c r="H80" s="27">
        <v>13</v>
      </c>
      <c r="I80" s="27">
        <v>241672</v>
      </c>
      <c r="J80" s="27" t="s">
        <v>66</v>
      </c>
      <c r="K80" s="28">
        <v>0.446527777777772</v>
      </c>
      <c r="L80" s="29">
        <v>0.0819444444444444</v>
      </c>
      <c r="M80" s="30">
        <v>0.09446886574074075</v>
      </c>
      <c r="N80" s="29">
        <f t="shared" si="4"/>
        <v>0.012524421296296342</v>
      </c>
      <c r="O80" s="31">
        <f t="shared" si="5"/>
        <v>15.303434955780778</v>
      </c>
      <c r="AA80" s="38"/>
      <c r="AB80" s="36"/>
    </row>
    <row r="81" spans="1:28" ht="12.75">
      <c r="A81" s="9">
        <v>76</v>
      </c>
      <c r="B81" s="27">
        <v>27</v>
      </c>
      <c r="C81" s="27" t="s">
        <v>170</v>
      </c>
      <c r="D81" s="27" t="s">
        <v>171</v>
      </c>
      <c r="E81" s="27" t="s">
        <v>441</v>
      </c>
      <c r="F81" s="27" t="s">
        <v>172</v>
      </c>
      <c r="G81" s="27" t="s">
        <v>37</v>
      </c>
      <c r="H81" s="27">
        <v>17</v>
      </c>
      <c r="I81" s="27">
        <v>241191</v>
      </c>
      <c r="J81" s="27" t="s">
        <v>64</v>
      </c>
      <c r="K81" s="28">
        <v>0.393749999999998</v>
      </c>
      <c r="L81" s="29">
        <v>0.0291666666666666</v>
      </c>
      <c r="M81" s="37">
        <v>0.04175358796296296</v>
      </c>
      <c r="N81" s="29">
        <f t="shared" si="4"/>
        <v>0.01258692129629636</v>
      </c>
      <c r="O81" s="31">
        <f t="shared" si="5"/>
        <v>15.227446184402826</v>
      </c>
      <c r="AA81" s="38"/>
      <c r="AB81" s="36"/>
    </row>
    <row r="82" spans="1:28" ht="12.75">
      <c r="A82" s="9">
        <v>77</v>
      </c>
      <c r="B82" s="27">
        <v>96</v>
      </c>
      <c r="C82" s="27" t="s">
        <v>33</v>
      </c>
      <c r="D82" s="27" t="s">
        <v>336</v>
      </c>
      <c r="E82" s="27" t="s">
        <v>337</v>
      </c>
      <c r="F82" s="27" t="s">
        <v>338</v>
      </c>
      <c r="G82" s="27" t="s">
        <v>39</v>
      </c>
      <c r="H82" s="27">
        <v>13</v>
      </c>
      <c r="I82" s="27">
        <v>211959</v>
      </c>
      <c r="J82" s="27" t="s">
        <v>66</v>
      </c>
      <c r="K82" s="28">
        <v>0.441666666666661</v>
      </c>
      <c r="L82" s="29">
        <v>0.0770833333333333</v>
      </c>
      <c r="M82" s="30">
        <v>0.08980092592592592</v>
      </c>
      <c r="N82" s="29">
        <f t="shared" si="4"/>
        <v>0.012717592592592628</v>
      </c>
      <c r="O82" s="31">
        <f t="shared" si="5"/>
        <v>15.070986530760788</v>
      </c>
      <c r="AA82" s="38"/>
      <c r="AB82" s="36"/>
    </row>
    <row r="83" spans="1:28" ht="12.75">
      <c r="A83" s="9">
        <v>78</v>
      </c>
      <c r="B83" s="27">
        <v>51</v>
      </c>
      <c r="C83" s="27" t="s">
        <v>230</v>
      </c>
      <c r="D83" s="27" t="s">
        <v>145</v>
      </c>
      <c r="E83" s="27" t="s">
        <v>127</v>
      </c>
      <c r="F83" s="27" t="s">
        <v>97</v>
      </c>
      <c r="G83" s="27" t="s">
        <v>98</v>
      </c>
      <c r="H83" s="27">
        <v>16</v>
      </c>
      <c r="I83" s="27"/>
      <c r="J83" s="27" t="s">
        <v>65</v>
      </c>
      <c r="K83" s="28">
        <v>0.410416666666664</v>
      </c>
      <c r="L83" s="29">
        <v>0.0458333333333333</v>
      </c>
      <c r="M83" s="37">
        <v>0.05871365740740741</v>
      </c>
      <c r="N83" s="29">
        <f t="shared" si="4"/>
        <v>0.012880324074074107</v>
      </c>
      <c r="O83" s="31">
        <f t="shared" si="5"/>
        <v>14.880577970274748</v>
      </c>
      <c r="AA83" s="38"/>
      <c r="AB83" s="36"/>
    </row>
    <row r="84" spans="1:28" ht="12.75">
      <c r="A84" s="9">
        <v>79</v>
      </c>
      <c r="B84" s="27">
        <v>77</v>
      </c>
      <c r="C84" s="27" t="s">
        <v>292</v>
      </c>
      <c r="D84" s="27" t="s">
        <v>293</v>
      </c>
      <c r="E84" s="27" t="s">
        <v>435</v>
      </c>
      <c r="F84" s="27" t="s">
        <v>294</v>
      </c>
      <c r="G84" s="27" t="s">
        <v>37</v>
      </c>
      <c r="H84" s="27">
        <v>16</v>
      </c>
      <c r="I84" s="27">
        <v>222552</v>
      </c>
      <c r="J84" s="27" t="s">
        <v>65</v>
      </c>
      <c r="K84" s="28">
        <v>0.428472222222218</v>
      </c>
      <c r="L84" s="29">
        <v>0.0638888888888888</v>
      </c>
      <c r="M84" s="37">
        <v>0.07688657407407408</v>
      </c>
      <c r="N84" s="29">
        <f t="shared" si="4"/>
        <v>0.012997685185185279</v>
      </c>
      <c r="O84" s="31">
        <f t="shared" si="5"/>
        <v>14.746215494211825</v>
      </c>
      <c r="AA84" s="38"/>
      <c r="AB84" s="36"/>
    </row>
    <row r="85" spans="1:28" ht="12.75">
      <c r="A85" s="9">
        <v>80</v>
      </c>
      <c r="B85" s="27">
        <v>45</v>
      </c>
      <c r="C85" s="27" t="s">
        <v>212</v>
      </c>
      <c r="D85" s="27" t="s">
        <v>213</v>
      </c>
      <c r="E85" s="27" t="s">
        <v>441</v>
      </c>
      <c r="F85" s="27" t="s">
        <v>214</v>
      </c>
      <c r="G85" s="27" t="s">
        <v>37</v>
      </c>
      <c r="H85" s="27">
        <v>15</v>
      </c>
      <c r="I85" s="27">
        <v>228086</v>
      </c>
      <c r="J85" s="27" t="s">
        <v>65</v>
      </c>
      <c r="K85" s="28">
        <v>0.406249999999998</v>
      </c>
      <c r="L85" s="29">
        <v>0.0416666666666666</v>
      </c>
      <c r="M85" s="37">
        <v>0.054668055555555546</v>
      </c>
      <c r="N85" s="29">
        <f t="shared" si="4"/>
        <v>0.013001388888888944</v>
      </c>
      <c r="O85" s="31">
        <f t="shared" si="5"/>
        <v>14.742014742014678</v>
      </c>
      <c r="AA85" s="38"/>
      <c r="AB85" s="36"/>
    </row>
    <row r="86" spans="1:28" ht="12.75">
      <c r="A86" s="9">
        <v>81</v>
      </c>
      <c r="B86" s="27">
        <v>134</v>
      </c>
      <c r="C86" s="27" t="s">
        <v>415</v>
      </c>
      <c r="D86" s="27" t="s">
        <v>11</v>
      </c>
      <c r="E86" s="27" t="s">
        <v>228</v>
      </c>
      <c r="F86" s="27" t="s">
        <v>111</v>
      </c>
      <c r="G86" s="27" t="s">
        <v>40</v>
      </c>
      <c r="H86" s="27">
        <v>16</v>
      </c>
      <c r="I86" s="27">
        <v>179245</v>
      </c>
      <c r="J86" s="27" t="s">
        <v>69</v>
      </c>
      <c r="K86" s="28">
        <v>0.468055555555548</v>
      </c>
      <c r="L86" s="29">
        <v>0.103472222222222</v>
      </c>
      <c r="M86" s="30">
        <v>0.1166087962962963</v>
      </c>
      <c r="N86" s="29">
        <f t="shared" si="4"/>
        <v>0.0131365740740743</v>
      </c>
      <c r="O86" s="31">
        <f t="shared" si="5"/>
        <v>14.5903083700438</v>
      </c>
      <c r="AA86" s="38"/>
      <c r="AB86" s="36"/>
    </row>
    <row r="87" spans="1:28" ht="12.75">
      <c r="A87" s="9">
        <v>82</v>
      </c>
      <c r="B87" s="27">
        <v>40</v>
      </c>
      <c r="C87" s="27" t="s">
        <v>201</v>
      </c>
      <c r="D87" s="27" t="s">
        <v>202</v>
      </c>
      <c r="E87" s="27" t="s">
        <v>179</v>
      </c>
      <c r="F87" s="27" t="s">
        <v>203</v>
      </c>
      <c r="G87" s="27" t="s">
        <v>41</v>
      </c>
      <c r="H87" s="27"/>
      <c r="I87" s="27">
        <v>242657</v>
      </c>
      <c r="J87" s="27" t="s">
        <v>64</v>
      </c>
      <c r="K87" s="28">
        <v>0.402777777777776</v>
      </c>
      <c r="L87" s="29">
        <v>0.0381944444444444</v>
      </c>
      <c r="M87" s="37">
        <v>0.05137696759259259</v>
      </c>
      <c r="N87" s="29">
        <f t="shared" si="4"/>
        <v>0.01318252314814819</v>
      </c>
      <c r="O87" s="31">
        <f t="shared" si="5"/>
        <v>14.539452312176744</v>
      </c>
      <c r="AA87" s="38"/>
      <c r="AB87" s="36"/>
    </row>
    <row r="88" spans="1:28" ht="12.75">
      <c r="A88" s="9">
        <v>83</v>
      </c>
      <c r="B88" s="27">
        <v>135</v>
      </c>
      <c r="C88" s="27" t="s">
        <v>416</v>
      </c>
      <c r="D88" s="27" t="s">
        <v>417</v>
      </c>
      <c r="E88" s="27" t="s">
        <v>282</v>
      </c>
      <c r="F88" s="27" t="s">
        <v>291</v>
      </c>
      <c r="G88" s="27" t="s">
        <v>41</v>
      </c>
      <c r="H88" s="27">
        <v>15</v>
      </c>
      <c r="I88" s="27">
        <v>192297</v>
      </c>
      <c r="J88" s="27" t="s">
        <v>69</v>
      </c>
      <c r="K88" s="28">
        <v>0.468749999999992</v>
      </c>
      <c r="L88" s="29">
        <v>0.104166666666667</v>
      </c>
      <c r="M88" s="30">
        <v>0.11739583333333332</v>
      </c>
      <c r="N88" s="29">
        <f t="shared" si="4"/>
        <v>0.01322916666666632</v>
      </c>
      <c r="O88" s="31">
        <f t="shared" si="5"/>
        <v>14.488188976378332</v>
      </c>
      <c r="AA88" s="38"/>
      <c r="AB88" s="36"/>
    </row>
    <row r="89" spans="1:28" ht="12.75">
      <c r="A89" s="9">
        <v>84</v>
      </c>
      <c r="B89" s="27">
        <v>36</v>
      </c>
      <c r="C89" s="27" t="s">
        <v>22</v>
      </c>
      <c r="D89" s="27" t="s">
        <v>193</v>
      </c>
      <c r="E89" s="27" t="s">
        <v>440</v>
      </c>
      <c r="F89" s="27" t="s">
        <v>189</v>
      </c>
      <c r="G89" s="27" t="s">
        <v>37</v>
      </c>
      <c r="H89" s="27">
        <v>18</v>
      </c>
      <c r="I89" s="27">
        <v>222938</v>
      </c>
      <c r="J89" s="27" t="s">
        <v>64</v>
      </c>
      <c r="K89" s="28">
        <v>0.399999999999998</v>
      </c>
      <c r="L89" s="29">
        <v>0.0354166666666666</v>
      </c>
      <c r="M89" s="37">
        <v>0.04868055555555556</v>
      </c>
      <c r="N89" s="29">
        <f t="shared" si="4"/>
        <v>0.013263888888888957</v>
      </c>
      <c r="O89" s="31">
        <f t="shared" si="5"/>
        <v>14.450261780104636</v>
      </c>
      <c r="AA89" s="38"/>
      <c r="AB89" s="36"/>
    </row>
    <row r="90" spans="1:28" ht="12.75">
      <c r="A90" s="9">
        <v>85</v>
      </c>
      <c r="B90" s="27">
        <v>18</v>
      </c>
      <c r="C90" s="27" t="s">
        <v>146</v>
      </c>
      <c r="D90" s="27" t="s">
        <v>7</v>
      </c>
      <c r="E90" s="27" t="s">
        <v>147</v>
      </c>
      <c r="F90" s="27" t="s">
        <v>148</v>
      </c>
      <c r="G90" s="27" t="s">
        <v>57</v>
      </c>
      <c r="H90" s="27">
        <v>17</v>
      </c>
      <c r="I90" s="27">
        <v>241887</v>
      </c>
      <c r="J90" s="27" t="s">
        <v>64</v>
      </c>
      <c r="K90" s="28">
        <v>0.387499999999999</v>
      </c>
      <c r="L90" s="29">
        <v>0.0229166666666666</v>
      </c>
      <c r="M90" s="37">
        <v>0.036220949074074076</v>
      </c>
      <c r="N90" s="29">
        <f t="shared" si="4"/>
        <v>0.013304282407407476</v>
      </c>
      <c r="O90" s="31">
        <f t="shared" si="5"/>
        <v>14.40638892030371</v>
      </c>
      <c r="AA90" s="38"/>
      <c r="AB90" s="36"/>
    </row>
    <row r="91" spans="1:28" ht="12.75">
      <c r="A91" s="9">
        <v>86</v>
      </c>
      <c r="B91" s="27">
        <v>98</v>
      </c>
      <c r="C91" s="27" t="s">
        <v>343</v>
      </c>
      <c r="D91" s="27" t="s">
        <v>344</v>
      </c>
      <c r="E91" s="27" t="s">
        <v>73</v>
      </c>
      <c r="F91" s="27" t="s">
        <v>269</v>
      </c>
      <c r="G91" s="27" t="s">
        <v>37</v>
      </c>
      <c r="H91" s="27">
        <v>14</v>
      </c>
      <c r="I91" s="27">
        <v>236340</v>
      </c>
      <c r="J91" s="27" t="s">
        <v>66</v>
      </c>
      <c r="K91" s="28">
        <v>0.44305555555555</v>
      </c>
      <c r="L91" s="29">
        <v>0.0784722222222221</v>
      </c>
      <c r="M91" s="30">
        <v>0.09181296296296297</v>
      </c>
      <c r="N91" s="29">
        <f t="shared" si="4"/>
        <v>0.013340740740740875</v>
      </c>
      <c r="O91" s="31">
        <f t="shared" si="5"/>
        <v>14.367018323153658</v>
      </c>
      <c r="AA91" s="38"/>
      <c r="AB91" s="36"/>
    </row>
    <row r="92" spans="1:28" ht="12.75">
      <c r="A92" s="9">
        <v>87</v>
      </c>
      <c r="B92" s="27">
        <v>54</v>
      </c>
      <c r="C92" s="27" t="s">
        <v>236</v>
      </c>
      <c r="D92" s="27" t="s">
        <v>8</v>
      </c>
      <c r="E92" s="27" t="s">
        <v>147</v>
      </c>
      <c r="F92" s="27" t="s">
        <v>102</v>
      </c>
      <c r="G92" s="27" t="s">
        <v>38</v>
      </c>
      <c r="H92" s="27">
        <v>15</v>
      </c>
      <c r="I92" s="27">
        <v>221133</v>
      </c>
      <c r="J92" s="27" t="s">
        <v>65</v>
      </c>
      <c r="K92" s="28">
        <v>0.412499999999997</v>
      </c>
      <c r="L92" s="29">
        <v>0.0479166666666666</v>
      </c>
      <c r="M92" s="37">
        <v>0.061283333333333335</v>
      </c>
      <c r="N92" s="29">
        <f t="shared" si="4"/>
        <v>0.013366666666666735</v>
      </c>
      <c r="O92" s="31">
        <f t="shared" si="5"/>
        <v>14.339152119700675</v>
      </c>
      <c r="AA92" s="38"/>
      <c r="AB92" s="36"/>
    </row>
    <row r="93" spans="1:28" ht="12.75">
      <c r="A93" s="9">
        <v>88</v>
      </c>
      <c r="B93" s="27">
        <v>145</v>
      </c>
      <c r="C93" s="27" t="s">
        <v>438</v>
      </c>
      <c r="D93" s="27" t="s">
        <v>439</v>
      </c>
      <c r="E93" s="27" t="s">
        <v>282</v>
      </c>
      <c r="F93" s="27" t="s">
        <v>279</v>
      </c>
      <c r="G93" s="27" t="s">
        <v>41</v>
      </c>
      <c r="H93" s="27"/>
      <c r="I93" s="27"/>
      <c r="J93" s="27" t="s">
        <v>65</v>
      </c>
      <c r="K93" s="28">
        <v>0.475694444444436</v>
      </c>
      <c r="L93" s="29">
        <v>0.111111111111111</v>
      </c>
      <c r="M93" s="30">
        <v>0.12465462962962963</v>
      </c>
      <c r="N93" s="29">
        <f t="shared" si="4"/>
        <v>0.013543518518518635</v>
      </c>
      <c r="O93" s="31">
        <f t="shared" si="5"/>
        <v>14.151910849798195</v>
      </c>
      <c r="AA93" s="38"/>
      <c r="AB93" s="36"/>
    </row>
    <row r="94" spans="1:28" ht="12.75">
      <c r="A94" s="9">
        <v>89</v>
      </c>
      <c r="B94" s="27">
        <v>105</v>
      </c>
      <c r="C94" s="27" t="s">
        <v>361</v>
      </c>
      <c r="D94" s="27" t="s">
        <v>362</v>
      </c>
      <c r="E94" s="27" t="s">
        <v>353</v>
      </c>
      <c r="F94" s="27" t="s">
        <v>363</v>
      </c>
      <c r="G94" s="27" t="s">
        <v>37</v>
      </c>
      <c r="H94" s="27">
        <v>13</v>
      </c>
      <c r="I94" s="27" t="s">
        <v>232</v>
      </c>
      <c r="J94" s="27" t="s">
        <v>66</v>
      </c>
      <c r="K94" s="28">
        <v>0.447916666666661</v>
      </c>
      <c r="L94" s="29">
        <v>0.0833333333333332</v>
      </c>
      <c r="M94" s="30">
        <v>0.09688159722222223</v>
      </c>
      <c r="N94" s="29">
        <f t="shared" si="4"/>
        <v>0.013548263888889023</v>
      </c>
      <c r="O94" s="31">
        <f t="shared" si="5"/>
        <v>14.146954048027743</v>
      </c>
      <c r="AA94" s="36"/>
      <c r="AB94" s="36"/>
    </row>
    <row r="95" spans="1:28" ht="12.75">
      <c r="A95" s="9">
        <v>90</v>
      </c>
      <c r="B95" s="27">
        <v>55</v>
      </c>
      <c r="C95" s="27" t="s">
        <v>22</v>
      </c>
      <c r="D95" s="27" t="s">
        <v>8</v>
      </c>
      <c r="E95" s="27" t="s">
        <v>147</v>
      </c>
      <c r="F95" s="27" t="s">
        <v>102</v>
      </c>
      <c r="G95" s="27" t="s">
        <v>38</v>
      </c>
      <c r="H95" s="27">
        <v>16</v>
      </c>
      <c r="I95" s="27">
        <v>204695</v>
      </c>
      <c r="J95" s="27" t="s">
        <v>65</v>
      </c>
      <c r="K95" s="28">
        <v>0.413194444444441</v>
      </c>
      <c r="L95" s="29">
        <v>0.0486111111111111</v>
      </c>
      <c r="M95" s="37">
        <v>0.06232337962962963</v>
      </c>
      <c r="N95" s="29">
        <f t="shared" si="4"/>
        <v>0.013712268518518533</v>
      </c>
      <c r="O95" s="31">
        <f t="shared" si="5"/>
        <v>13.977750392491163</v>
      </c>
      <c r="AA95" s="36"/>
      <c r="AB95" s="36"/>
    </row>
    <row r="96" spans="1:28" ht="12.75">
      <c r="A96" s="9">
        <v>91</v>
      </c>
      <c r="B96" s="27">
        <v>84</v>
      </c>
      <c r="C96" s="27" t="s">
        <v>25</v>
      </c>
      <c r="D96" s="27" t="s">
        <v>5</v>
      </c>
      <c r="E96" s="27" t="s">
        <v>147</v>
      </c>
      <c r="F96" s="27" t="s">
        <v>102</v>
      </c>
      <c r="G96" s="27" t="s">
        <v>38</v>
      </c>
      <c r="H96" s="27">
        <v>15</v>
      </c>
      <c r="I96" s="27">
        <v>207985</v>
      </c>
      <c r="J96" s="27" t="s">
        <v>65</v>
      </c>
      <c r="K96" s="28">
        <v>0.433333333333329</v>
      </c>
      <c r="L96" s="29">
        <v>0.0687499999999999</v>
      </c>
      <c r="M96" s="30">
        <v>0.08262118055555556</v>
      </c>
      <c r="N96" s="29">
        <f t="shared" si="4"/>
        <v>0.013871180555555668</v>
      </c>
      <c r="O96" s="31">
        <f t="shared" si="5"/>
        <v>13.817617462264275</v>
      </c>
      <c r="AA96" s="36"/>
      <c r="AB96" s="36"/>
    </row>
    <row r="97" spans="1:15" ht="12.75">
      <c r="A97" s="9">
        <v>92</v>
      </c>
      <c r="B97" s="27">
        <v>113</v>
      </c>
      <c r="C97" s="27" t="s">
        <v>377</v>
      </c>
      <c r="D97" s="27" t="s">
        <v>238</v>
      </c>
      <c r="E97" s="27" t="s">
        <v>239</v>
      </c>
      <c r="F97" s="27" t="s">
        <v>240</v>
      </c>
      <c r="G97" s="27" t="s">
        <v>42</v>
      </c>
      <c r="H97" s="27">
        <v>12</v>
      </c>
      <c r="I97" s="27">
        <v>219424</v>
      </c>
      <c r="J97" s="27" t="s">
        <v>70</v>
      </c>
      <c r="K97" s="28">
        <v>0.453472222222216</v>
      </c>
      <c r="L97" s="29">
        <v>0.0888888888888888</v>
      </c>
      <c r="M97" s="30">
        <v>0.10287708333333334</v>
      </c>
      <c r="N97" s="29">
        <f t="shared" si="4"/>
        <v>0.013988194444444546</v>
      </c>
      <c r="O97" s="31">
        <f t="shared" si="5"/>
        <v>13.702030482053217</v>
      </c>
    </row>
    <row r="98" spans="1:28" s="26" customFormat="1" ht="12.75">
      <c r="A98" s="9">
        <v>93</v>
      </c>
      <c r="B98" s="27">
        <v>124</v>
      </c>
      <c r="C98" s="27" t="s">
        <v>272</v>
      </c>
      <c r="D98" s="27" t="s">
        <v>397</v>
      </c>
      <c r="E98" s="27" t="s">
        <v>179</v>
      </c>
      <c r="F98" s="27" t="s">
        <v>398</v>
      </c>
      <c r="G98" s="27" t="s">
        <v>41</v>
      </c>
      <c r="H98" s="27"/>
      <c r="I98" s="27">
        <v>213999</v>
      </c>
      <c r="J98" s="27" t="s">
        <v>70</v>
      </c>
      <c r="K98" s="28">
        <v>0.461111111111104</v>
      </c>
      <c r="L98" s="29">
        <v>0.0965277777777777</v>
      </c>
      <c r="M98" s="30">
        <v>0.11052615740740741</v>
      </c>
      <c r="N98" s="29">
        <f t="shared" si="4"/>
        <v>0.013998379629629715</v>
      </c>
      <c r="O98" s="31">
        <f t="shared" si="5"/>
        <v>13.692060919749226</v>
      </c>
      <c r="P98" s="11"/>
      <c r="Q98" s="6"/>
      <c r="R98" s="7"/>
      <c r="S98" s="10"/>
      <c r="T98" s="7"/>
      <c r="U98" s="6"/>
      <c r="V98" s="7"/>
      <c r="W98" s="8"/>
      <c r="X98" s="5"/>
      <c r="Y98" s="8"/>
      <c r="Z98" s="8"/>
      <c r="AA98" s="24"/>
      <c r="AB98" s="25"/>
    </row>
    <row r="99" spans="1:28" ht="12.75">
      <c r="A99" s="9">
        <v>94</v>
      </c>
      <c r="B99" s="27">
        <v>131</v>
      </c>
      <c r="C99" s="27" t="s">
        <v>408</v>
      </c>
      <c r="D99" s="27" t="s">
        <v>409</v>
      </c>
      <c r="E99" s="27" t="s">
        <v>435</v>
      </c>
      <c r="F99" s="27" t="s">
        <v>410</v>
      </c>
      <c r="G99" s="27" t="s">
        <v>37</v>
      </c>
      <c r="H99" s="27">
        <v>18</v>
      </c>
      <c r="I99" s="27">
        <v>245609</v>
      </c>
      <c r="J99" s="27" t="s">
        <v>68</v>
      </c>
      <c r="K99" s="28">
        <v>0.465972222222215</v>
      </c>
      <c r="L99" s="29">
        <v>0.101388888888889</v>
      </c>
      <c r="M99" s="30">
        <v>0.11543981481481481</v>
      </c>
      <c r="N99" s="29">
        <f t="shared" si="4"/>
        <v>0.014050925925925814</v>
      </c>
      <c r="O99" s="31">
        <f t="shared" si="5"/>
        <v>13.640856672158263</v>
      </c>
      <c r="AA99" s="38"/>
      <c r="AB99" s="36"/>
    </row>
    <row r="100" spans="1:28" ht="12.75">
      <c r="A100" s="9">
        <v>95</v>
      </c>
      <c r="B100" s="27">
        <v>112</v>
      </c>
      <c r="C100" s="27" t="s">
        <v>59</v>
      </c>
      <c r="D100" s="27" t="s">
        <v>238</v>
      </c>
      <c r="E100" s="27" t="s">
        <v>239</v>
      </c>
      <c r="F100" s="27" t="s">
        <v>240</v>
      </c>
      <c r="G100" s="27" t="s">
        <v>42</v>
      </c>
      <c r="H100" s="27">
        <v>10</v>
      </c>
      <c r="I100" s="27">
        <v>234564</v>
      </c>
      <c r="J100" s="27" t="s">
        <v>70</v>
      </c>
      <c r="K100" s="28">
        <v>0.452777777777771</v>
      </c>
      <c r="L100" s="29">
        <v>0.0881944444444444</v>
      </c>
      <c r="M100" s="30">
        <v>0.10227476851851852</v>
      </c>
      <c r="N100" s="29">
        <f t="shared" si="4"/>
        <v>0.014080324074074127</v>
      </c>
      <c r="O100" s="31">
        <f t="shared" si="5"/>
        <v>13.61237608298941</v>
      </c>
      <c r="AA100" s="38"/>
      <c r="AB100" s="36"/>
    </row>
    <row r="101" spans="1:28" ht="12.75">
      <c r="A101" s="9">
        <v>96</v>
      </c>
      <c r="B101" s="27">
        <v>70</v>
      </c>
      <c r="C101" s="27" t="s">
        <v>272</v>
      </c>
      <c r="D101" s="27" t="s">
        <v>273</v>
      </c>
      <c r="E101" s="27" t="s">
        <v>440</v>
      </c>
      <c r="F101" s="27" t="s">
        <v>274</v>
      </c>
      <c r="G101" s="27" t="s">
        <v>37</v>
      </c>
      <c r="H101" s="27">
        <v>16</v>
      </c>
      <c r="I101" s="27">
        <v>234012</v>
      </c>
      <c r="J101" s="27" t="s">
        <v>65</v>
      </c>
      <c r="K101" s="28">
        <v>0.423611111111107</v>
      </c>
      <c r="L101" s="29">
        <v>0.0590277777777777</v>
      </c>
      <c r="M101" s="37">
        <v>0.07318287037037037</v>
      </c>
      <c r="N101" s="29">
        <f t="shared" si="4"/>
        <v>0.01415509259259267</v>
      </c>
      <c r="O101" s="31">
        <f t="shared" si="5"/>
        <v>13.540474243663049</v>
      </c>
      <c r="AA101" s="38"/>
      <c r="AB101" s="36"/>
    </row>
    <row r="102" spans="1:28" ht="12.75">
      <c r="A102" s="9">
        <v>97</v>
      </c>
      <c r="B102" s="27">
        <v>138</v>
      </c>
      <c r="C102" s="27" t="s">
        <v>34</v>
      </c>
      <c r="D102" s="27" t="s">
        <v>17</v>
      </c>
      <c r="E102" s="27" t="s">
        <v>73</v>
      </c>
      <c r="F102" s="27" t="s">
        <v>423</v>
      </c>
      <c r="G102" s="27" t="s">
        <v>37</v>
      </c>
      <c r="H102" s="27">
        <v>16</v>
      </c>
      <c r="I102" s="27">
        <v>194414</v>
      </c>
      <c r="J102" s="27" t="s">
        <v>69</v>
      </c>
      <c r="K102" s="28">
        <v>0.470833333333325</v>
      </c>
      <c r="L102" s="29">
        <v>0.10625</v>
      </c>
      <c r="M102" s="30">
        <v>0.12045138888888889</v>
      </c>
      <c r="N102" s="29">
        <f aca="true" t="shared" si="6" ref="N102:N133">IF(M102&gt;0,(M102-L102)," ")</f>
        <v>0.014201388888888888</v>
      </c>
      <c r="O102" s="31">
        <f aca="true" t="shared" si="7" ref="O102:O133">IF(M102&gt;0,$P$2/(N102*24),"")</f>
        <v>13.496332518337407</v>
      </c>
      <c r="AA102" s="38"/>
      <c r="AB102" s="36"/>
    </row>
    <row r="103" spans="1:28" ht="12.75">
      <c r="A103" s="9">
        <v>98</v>
      </c>
      <c r="B103" s="27">
        <v>132</v>
      </c>
      <c r="C103" s="27" t="s">
        <v>411</v>
      </c>
      <c r="D103" s="27" t="s">
        <v>412</v>
      </c>
      <c r="E103" s="27" t="s">
        <v>435</v>
      </c>
      <c r="F103" s="27" t="s">
        <v>410</v>
      </c>
      <c r="G103" s="27" t="s">
        <v>37</v>
      </c>
      <c r="H103" s="27">
        <v>17</v>
      </c>
      <c r="I103" s="27">
        <v>245926</v>
      </c>
      <c r="J103" s="27" t="s">
        <v>68</v>
      </c>
      <c r="K103" s="28">
        <v>0.466666666666659</v>
      </c>
      <c r="L103" s="29">
        <v>0.102083333333333</v>
      </c>
      <c r="M103" s="30">
        <v>0.1162962962962963</v>
      </c>
      <c r="N103" s="29">
        <f t="shared" si="6"/>
        <v>0.014212962962963302</v>
      </c>
      <c r="O103" s="31">
        <f t="shared" si="7"/>
        <v>13.485342019543651</v>
      </c>
      <c r="AA103" s="38"/>
      <c r="AB103" s="36"/>
    </row>
    <row r="104" spans="1:28" ht="12.75">
      <c r="A104" s="9">
        <v>99</v>
      </c>
      <c r="B104" s="27">
        <v>115</v>
      </c>
      <c r="C104" s="27" t="s">
        <v>357</v>
      </c>
      <c r="D104" s="27" t="s">
        <v>379</v>
      </c>
      <c r="E104" s="27" t="s">
        <v>380</v>
      </c>
      <c r="F104" s="27" t="s">
        <v>381</v>
      </c>
      <c r="G104" s="27" t="s">
        <v>42</v>
      </c>
      <c r="H104" s="27">
        <v>12</v>
      </c>
      <c r="I104" s="27">
        <v>229608</v>
      </c>
      <c r="J104" s="27" t="s">
        <v>70</v>
      </c>
      <c r="K104" s="28">
        <v>0.454861111111105</v>
      </c>
      <c r="L104" s="29">
        <v>0.0902777777777777</v>
      </c>
      <c r="M104" s="30">
        <v>0.10482233796296296</v>
      </c>
      <c r="N104" s="29">
        <f t="shared" si="6"/>
        <v>0.014544560185185254</v>
      </c>
      <c r="O104" s="31">
        <f t="shared" si="7"/>
        <v>13.177893606015932</v>
      </c>
      <c r="AA104" s="38"/>
      <c r="AB104" s="36"/>
    </row>
    <row r="105" spans="1:28" ht="12.75">
      <c r="A105" s="9">
        <v>100</v>
      </c>
      <c r="B105" s="27">
        <v>90</v>
      </c>
      <c r="C105" s="27" t="s">
        <v>321</v>
      </c>
      <c r="D105" s="27" t="s">
        <v>13</v>
      </c>
      <c r="E105" s="27" t="s">
        <v>207</v>
      </c>
      <c r="F105" s="27" t="s">
        <v>322</v>
      </c>
      <c r="G105" s="27" t="s">
        <v>37</v>
      </c>
      <c r="H105" s="27">
        <v>14</v>
      </c>
      <c r="I105" s="27">
        <v>241095</v>
      </c>
      <c r="J105" s="27" t="s">
        <v>66</v>
      </c>
      <c r="K105" s="28">
        <v>0.437499999999995</v>
      </c>
      <c r="L105" s="29">
        <v>0.0729166666666666</v>
      </c>
      <c r="M105" s="30">
        <v>0.087540625</v>
      </c>
      <c r="N105" s="29">
        <f t="shared" si="6"/>
        <v>0.014623958333333395</v>
      </c>
      <c r="O105" s="31">
        <f t="shared" si="7"/>
        <v>13.106346605883553</v>
      </c>
      <c r="AA105" s="38"/>
      <c r="AB105" s="36"/>
    </row>
    <row r="106" spans="1:28" ht="12.75">
      <c r="A106" s="9">
        <v>101</v>
      </c>
      <c r="B106" s="27">
        <v>107</v>
      </c>
      <c r="C106" s="27" t="s">
        <v>24</v>
      </c>
      <c r="D106" s="27" t="s">
        <v>309</v>
      </c>
      <c r="E106" s="27" t="s">
        <v>282</v>
      </c>
      <c r="F106" s="27" t="s">
        <v>310</v>
      </c>
      <c r="G106" s="27" t="s">
        <v>41</v>
      </c>
      <c r="H106" s="27">
        <v>11</v>
      </c>
      <c r="I106" s="27">
        <v>230465</v>
      </c>
      <c r="J106" s="27" t="s">
        <v>70</v>
      </c>
      <c r="K106" s="28">
        <v>0.44930555555555</v>
      </c>
      <c r="L106" s="29">
        <v>0.0847222222222221</v>
      </c>
      <c r="M106" s="30">
        <v>0.09935185185185186</v>
      </c>
      <c r="N106" s="29">
        <f t="shared" si="6"/>
        <v>0.014629629629629756</v>
      </c>
      <c r="O106" s="31">
        <f t="shared" si="7"/>
        <v>13.101265822784695</v>
      </c>
      <c r="AA106" s="38"/>
      <c r="AB106" s="36"/>
    </row>
    <row r="107" spans="1:28" ht="12.75">
      <c r="A107" s="9">
        <v>102</v>
      </c>
      <c r="B107" s="27">
        <v>136</v>
      </c>
      <c r="C107" s="27" t="s">
        <v>418</v>
      </c>
      <c r="D107" s="27" t="s">
        <v>419</v>
      </c>
      <c r="E107" s="27" t="s">
        <v>179</v>
      </c>
      <c r="F107" s="27" t="s">
        <v>420</v>
      </c>
      <c r="G107" s="27" t="s">
        <v>41</v>
      </c>
      <c r="H107" s="27">
        <v>15</v>
      </c>
      <c r="I107" s="27">
        <v>229080</v>
      </c>
      <c r="J107" s="27" t="s">
        <v>69</v>
      </c>
      <c r="K107" s="28">
        <v>0.469444444444437</v>
      </c>
      <c r="L107" s="29">
        <v>0.104861111111111</v>
      </c>
      <c r="M107" s="30">
        <v>0.11950289351851852</v>
      </c>
      <c r="N107" s="29">
        <f t="shared" si="6"/>
        <v>0.014641782407407516</v>
      </c>
      <c r="O107" s="31">
        <f t="shared" si="7"/>
        <v>13.090391684123059</v>
      </c>
      <c r="AA107" s="38"/>
      <c r="AB107" s="36"/>
    </row>
    <row r="108" spans="1:28" ht="12.75">
      <c r="A108" s="9">
        <v>103</v>
      </c>
      <c r="B108" s="27">
        <v>34</v>
      </c>
      <c r="C108" s="27" t="s">
        <v>50</v>
      </c>
      <c r="D108" s="27" t="s">
        <v>188</v>
      </c>
      <c r="E108" s="27" t="s">
        <v>441</v>
      </c>
      <c r="F108" s="27" t="s">
        <v>189</v>
      </c>
      <c r="G108" s="27" t="s">
        <v>37</v>
      </c>
      <c r="H108" s="27">
        <v>18</v>
      </c>
      <c r="I108" s="27">
        <v>222885</v>
      </c>
      <c r="J108" s="27" t="s">
        <v>64</v>
      </c>
      <c r="K108" s="28">
        <v>0.398611111111109</v>
      </c>
      <c r="L108" s="29">
        <v>0.0340277777777777</v>
      </c>
      <c r="M108" s="37">
        <v>0.04881516203703704</v>
      </c>
      <c r="N108" s="29">
        <f t="shared" si="6"/>
        <v>0.014787384259259344</v>
      </c>
      <c r="O108" s="31">
        <f t="shared" si="7"/>
        <v>12.9614990255394</v>
      </c>
      <c r="AA108" s="38"/>
      <c r="AB108" s="36"/>
    </row>
    <row r="109" spans="1:28" ht="12.75">
      <c r="A109" s="9">
        <v>104</v>
      </c>
      <c r="B109" s="27">
        <v>92</v>
      </c>
      <c r="C109" s="27" t="s">
        <v>326</v>
      </c>
      <c r="D109" s="27" t="s">
        <v>327</v>
      </c>
      <c r="E109" s="27" t="s">
        <v>441</v>
      </c>
      <c r="F109" s="27" t="s">
        <v>328</v>
      </c>
      <c r="G109" s="27" t="s">
        <v>37</v>
      </c>
      <c r="H109" s="27">
        <v>14</v>
      </c>
      <c r="I109" s="27">
        <v>235809</v>
      </c>
      <c r="J109" s="27" t="s">
        <v>66</v>
      </c>
      <c r="K109" s="28">
        <v>0.438888888888884</v>
      </c>
      <c r="L109" s="29">
        <v>0.0743055555555555</v>
      </c>
      <c r="M109" s="30">
        <v>0.08935185185185185</v>
      </c>
      <c r="N109" s="29">
        <f t="shared" si="6"/>
        <v>0.01504629629629635</v>
      </c>
      <c r="O109" s="31">
        <f t="shared" si="7"/>
        <v>12.738461538461493</v>
      </c>
      <c r="AA109" s="38"/>
      <c r="AB109" s="36"/>
    </row>
    <row r="110" spans="1:28" ht="12.75">
      <c r="A110" s="9">
        <v>105</v>
      </c>
      <c r="B110" s="27">
        <v>58</v>
      </c>
      <c r="C110" s="27" t="s">
        <v>27</v>
      </c>
      <c r="D110" s="27" t="s">
        <v>244</v>
      </c>
      <c r="E110" s="27" t="s">
        <v>101</v>
      </c>
      <c r="F110" s="27" t="s">
        <v>174</v>
      </c>
      <c r="G110" s="27" t="s">
        <v>245</v>
      </c>
      <c r="H110" s="27">
        <v>16</v>
      </c>
      <c r="I110" s="27">
        <v>242828</v>
      </c>
      <c r="J110" s="27" t="s">
        <v>65</v>
      </c>
      <c r="K110" s="28">
        <v>0.415277777777775</v>
      </c>
      <c r="L110" s="29">
        <v>0.0506944444444444</v>
      </c>
      <c r="M110" s="37">
        <v>0.06583217592592593</v>
      </c>
      <c r="N110" s="29">
        <f t="shared" si="6"/>
        <v>0.015137731481481523</v>
      </c>
      <c r="O110" s="31">
        <f t="shared" si="7"/>
        <v>12.661518464714392</v>
      </c>
      <c r="AA110" s="38"/>
      <c r="AB110" s="36"/>
    </row>
    <row r="111" spans="1:28" ht="12.75">
      <c r="A111" s="9">
        <v>106</v>
      </c>
      <c r="B111" s="27">
        <v>71</v>
      </c>
      <c r="C111" s="27" t="s">
        <v>275</v>
      </c>
      <c r="D111" s="27" t="s">
        <v>276</v>
      </c>
      <c r="E111" s="27" t="s">
        <v>441</v>
      </c>
      <c r="F111" s="27" t="s">
        <v>277</v>
      </c>
      <c r="G111" s="27" t="s">
        <v>37</v>
      </c>
      <c r="H111" s="27">
        <v>16</v>
      </c>
      <c r="I111" s="27">
        <v>240220</v>
      </c>
      <c r="J111" s="27" t="s">
        <v>65</v>
      </c>
      <c r="K111" s="28">
        <v>0.424305555555552</v>
      </c>
      <c r="L111" s="29">
        <v>0.0597222222222222</v>
      </c>
      <c r="M111" s="37">
        <v>0.07494166666666667</v>
      </c>
      <c r="N111" s="29">
        <f t="shared" si="6"/>
        <v>0.015219444444444473</v>
      </c>
      <c r="O111" s="31">
        <f t="shared" si="7"/>
        <v>12.59353896696475</v>
      </c>
      <c r="AA111" s="38"/>
      <c r="AB111" s="36"/>
    </row>
    <row r="112" spans="1:28" ht="12.75">
      <c r="A112" s="9">
        <v>107</v>
      </c>
      <c r="B112" s="27">
        <v>137</v>
      </c>
      <c r="C112" s="27" t="s">
        <v>421</v>
      </c>
      <c r="D112" s="27" t="s">
        <v>422</v>
      </c>
      <c r="E112" s="27" t="s">
        <v>179</v>
      </c>
      <c r="F112" s="27" t="s">
        <v>291</v>
      </c>
      <c r="G112" s="27" t="s">
        <v>41</v>
      </c>
      <c r="H112" s="27">
        <v>15</v>
      </c>
      <c r="I112" s="27">
        <v>222408</v>
      </c>
      <c r="J112" s="27" t="s">
        <v>69</v>
      </c>
      <c r="K112" s="28">
        <v>0.470138888888881</v>
      </c>
      <c r="L112" s="29">
        <v>0.105555555555555</v>
      </c>
      <c r="M112" s="30">
        <v>0.12078703703703704</v>
      </c>
      <c r="N112" s="29">
        <f t="shared" si="6"/>
        <v>0.01523148148148204</v>
      </c>
      <c r="O112" s="31">
        <f t="shared" si="7"/>
        <v>12.583586626139356</v>
      </c>
      <c r="AA112" s="38"/>
      <c r="AB112" s="36"/>
    </row>
    <row r="113" spans="1:28" ht="12.75">
      <c r="A113" s="9">
        <v>108</v>
      </c>
      <c r="B113" s="27">
        <v>122</v>
      </c>
      <c r="C113" s="27" t="s">
        <v>28</v>
      </c>
      <c r="D113" s="27" t="s">
        <v>390</v>
      </c>
      <c r="E113" s="27" t="s">
        <v>391</v>
      </c>
      <c r="F113" s="27" t="s">
        <v>392</v>
      </c>
      <c r="G113" s="27" t="s">
        <v>393</v>
      </c>
      <c r="H113" s="27">
        <v>11</v>
      </c>
      <c r="I113" s="27">
        <v>235465</v>
      </c>
      <c r="J113" s="27" t="s">
        <v>70</v>
      </c>
      <c r="K113" s="28">
        <v>0.459722222222215</v>
      </c>
      <c r="L113" s="29">
        <v>0.0951388888888888</v>
      </c>
      <c r="M113" s="30">
        <v>0.11042337962962963</v>
      </c>
      <c r="N113" s="29">
        <f t="shared" si="6"/>
        <v>0.015284490740740828</v>
      </c>
      <c r="O113" s="31">
        <f t="shared" si="7"/>
        <v>12.539944569810162</v>
      </c>
      <c r="AA113" s="38"/>
      <c r="AB113" s="36"/>
    </row>
    <row r="114" spans="1:28" ht="12.75">
      <c r="A114" s="9">
        <v>109</v>
      </c>
      <c r="B114" s="27">
        <v>116</v>
      </c>
      <c r="C114" s="27" t="s">
        <v>18</v>
      </c>
      <c r="D114" s="27" t="s">
        <v>4</v>
      </c>
      <c r="E114" s="27" t="s">
        <v>72</v>
      </c>
      <c r="F114" s="27" t="s">
        <v>382</v>
      </c>
      <c r="G114" s="27" t="s">
        <v>37</v>
      </c>
      <c r="H114" s="27">
        <v>12</v>
      </c>
      <c r="I114" s="27">
        <v>229127</v>
      </c>
      <c r="J114" s="27" t="s">
        <v>70</v>
      </c>
      <c r="K114" s="28">
        <v>0.455555555555549</v>
      </c>
      <c r="L114" s="29">
        <v>0.0909722222222221</v>
      </c>
      <c r="M114" s="30">
        <v>0.10631458333333332</v>
      </c>
      <c r="N114" s="29">
        <f t="shared" si="6"/>
        <v>0.01534236111111123</v>
      </c>
      <c r="O114" s="31">
        <f t="shared" si="7"/>
        <v>12.492644729099617</v>
      </c>
      <c r="AA114" s="38"/>
      <c r="AB114" s="36"/>
    </row>
    <row r="115" spans="1:28" ht="12.75">
      <c r="A115" s="9">
        <v>110</v>
      </c>
      <c r="B115" s="27">
        <v>139</v>
      </c>
      <c r="C115" s="27" t="s">
        <v>424</v>
      </c>
      <c r="D115" s="27" t="s">
        <v>425</v>
      </c>
      <c r="E115" s="27" t="s">
        <v>179</v>
      </c>
      <c r="F115" s="27" t="s">
        <v>426</v>
      </c>
      <c r="G115" s="27" t="s">
        <v>41</v>
      </c>
      <c r="H115" s="27"/>
      <c r="I115" s="27">
        <v>241970</v>
      </c>
      <c r="J115" s="27" t="s">
        <v>67</v>
      </c>
      <c r="K115" s="28">
        <v>0.47152777777777</v>
      </c>
      <c r="L115" s="29">
        <v>0.106944444444444</v>
      </c>
      <c r="M115" s="30">
        <v>0.12289467592592591</v>
      </c>
      <c r="N115" s="29">
        <f t="shared" si="6"/>
        <v>0.01595023148148192</v>
      </c>
      <c r="O115" s="31">
        <f t="shared" si="7"/>
        <v>12.01654451781405</v>
      </c>
      <c r="AA115" s="38"/>
      <c r="AB115" s="36"/>
    </row>
    <row r="116" spans="1:15" ht="12.75">
      <c r="A116" s="9">
        <v>111</v>
      </c>
      <c r="B116" s="27">
        <v>114</v>
      </c>
      <c r="C116" s="27" t="s">
        <v>378</v>
      </c>
      <c r="D116" s="27" t="s">
        <v>324</v>
      </c>
      <c r="E116" s="27" t="s">
        <v>74</v>
      </c>
      <c r="F116" s="27" t="s">
        <v>325</v>
      </c>
      <c r="G116" s="27" t="s">
        <v>37</v>
      </c>
      <c r="H116" s="27">
        <v>10</v>
      </c>
      <c r="I116" s="27">
        <v>229865</v>
      </c>
      <c r="J116" s="27" t="s">
        <v>70</v>
      </c>
      <c r="K116" s="28">
        <v>0.45416666666666</v>
      </c>
      <c r="L116" s="29">
        <v>0.0895833333333332</v>
      </c>
      <c r="M116" s="30">
        <v>0.10580844907407409</v>
      </c>
      <c r="N116" s="29">
        <f t="shared" si="6"/>
        <v>0.016225115740740897</v>
      </c>
      <c r="O116" s="31">
        <f t="shared" si="7"/>
        <v>11.812961443806284</v>
      </c>
    </row>
    <row r="117" spans="1:28" ht="12.75">
      <c r="A117" s="9">
        <v>112</v>
      </c>
      <c r="B117" s="27">
        <v>126</v>
      </c>
      <c r="C117" s="27" t="s">
        <v>59</v>
      </c>
      <c r="D117" s="27" t="s">
        <v>401</v>
      </c>
      <c r="E117" s="27" t="s">
        <v>72</v>
      </c>
      <c r="F117" s="27" t="s">
        <v>382</v>
      </c>
      <c r="G117" s="27" t="s">
        <v>37</v>
      </c>
      <c r="H117" s="27">
        <v>12</v>
      </c>
      <c r="I117" s="27" t="s">
        <v>110</v>
      </c>
      <c r="J117" s="27" t="s">
        <v>70</v>
      </c>
      <c r="K117" s="28">
        <v>0.462499999999993</v>
      </c>
      <c r="L117" s="29">
        <v>0.0979166666666666</v>
      </c>
      <c r="M117" s="30">
        <v>0.11422002314814815</v>
      </c>
      <c r="N117" s="29">
        <f t="shared" si="6"/>
        <v>0.016303356481481554</v>
      </c>
      <c r="O117" s="31">
        <f t="shared" si="7"/>
        <v>11.756270365821573</v>
      </c>
      <c r="AA117" s="38"/>
      <c r="AB117" s="36"/>
    </row>
    <row r="118" spans="1:28" ht="12.75">
      <c r="A118" s="9">
        <v>113</v>
      </c>
      <c r="B118" s="27">
        <v>119</v>
      </c>
      <c r="C118" s="27" t="s">
        <v>385</v>
      </c>
      <c r="D118" s="27" t="s">
        <v>386</v>
      </c>
      <c r="E118" s="27" t="s">
        <v>179</v>
      </c>
      <c r="F118" s="27" t="s">
        <v>387</v>
      </c>
      <c r="G118" s="27" t="s">
        <v>41</v>
      </c>
      <c r="H118" s="27"/>
      <c r="I118" s="27">
        <v>231019</v>
      </c>
      <c r="J118" s="27" t="s">
        <v>70</v>
      </c>
      <c r="K118" s="28">
        <v>0.457638888888882</v>
      </c>
      <c r="L118" s="29">
        <v>0.0930555555555555</v>
      </c>
      <c r="M118" s="30">
        <v>0.10942592592592593</v>
      </c>
      <c r="N118" s="29">
        <f t="shared" si="6"/>
        <v>0.016370370370370424</v>
      </c>
      <c r="O118" s="31">
        <f t="shared" si="7"/>
        <v>11.70814479638005</v>
      </c>
      <c r="AA118" s="38"/>
      <c r="AB118" s="36"/>
    </row>
    <row r="119" spans="1:28" ht="12.75">
      <c r="A119" s="9">
        <v>114</v>
      </c>
      <c r="B119" s="27">
        <v>67</v>
      </c>
      <c r="C119" s="27" t="s">
        <v>266</v>
      </c>
      <c r="D119" s="27" t="s">
        <v>267</v>
      </c>
      <c r="E119" s="27" t="s">
        <v>441</v>
      </c>
      <c r="F119" s="27" t="s">
        <v>235</v>
      </c>
      <c r="G119" s="27" t="s">
        <v>37</v>
      </c>
      <c r="H119" s="27">
        <v>15</v>
      </c>
      <c r="I119" s="27">
        <v>228929</v>
      </c>
      <c r="J119" s="27" t="s">
        <v>65</v>
      </c>
      <c r="K119" s="28">
        <v>0.421527777777774</v>
      </c>
      <c r="L119" s="29">
        <v>0.0569444444444444</v>
      </c>
      <c r="M119" s="37">
        <v>0.07335648148148148</v>
      </c>
      <c r="N119" s="29">
        <f t="shared" si="6"/>
        <v>0.01641203703703708</v>
      </c>
      <c r="O119" s="31">
        <f t="shared" si="7"/>
        <v>11.678420310296161</v>
      </c>
      <c r="AA119" s="38"/>
      <c r="AB119" s="36"/>
    </row>
    <row r="120" spans="1:28" ht="12.75">
      <c r="A120" s="9">
        <v>115</v>
      </c>
      <c r="B120" s="27">
        <v>121</v>
      </c>
      <c r="C120" s="27" t="s">
        <v>55</v>
      </c>
      <c r="D120" s="27" t="s">
        <v>388</v>
      </c>
      <c r="E120" s="27" t="s">
        <v>147</v>
      </c>
      <c r="F120" s="27" t="s">
        <v>389</v>
      </c>
      <c r="G120" s="27" t="s">
        <v>38</v>
      </c>
      <c r="H120" s="27">
        <v>12</v>
      </c>
      <c r="I120" s="27">
        <v>219434</v>
      </c>
      <c r="J120" s="27" t="s">
        <v>70</v>
      </c>
      <c r="K120" s="28">
        <v>0.459027777777771</v>
      </c>
      <c r="L120" s="29">
        <v>0.0944444444444443</v>
      </c>
      <c r="M120" s="30">
        <v>0.11086562500000001</v>
      </c>
      <c r="N120" s="29">
        <f t="shared" si="6"/>
        <v>0.016421180555555706</v>
      </c>
      <c r="O120" s="31">
        <f t="shared" si="7"/>
        <v>11.671917619943647</v>
      </c>
      <c r="AA120" s="38"/>
      <c r="AB120" s="36"/>
    </row>
    <row r="121" spans="1:28" ht="12.75">
      <c r="A121" s="9">
        <v>116</v>
      </c>
      <c r="B121" s="27">
        <v>99</v>
      </c>
      <c r="C121" s="27" t="s">
        <v>332</v>
      </c>
      <c r="D121" s="27" t="s">
        <v>345</v>
      </c>
      <c r="E121" s="27" t="s">
        <v>207</v>
      </c>
      <c r="F121" s="27" t="s">
        <v>346</v>
      </c>
      <c r="G121" s="27" t="s">
        <v>37</v>
      </c>
      <c r="H121" s="27">
        <v>13</v>
      </c>
      <c r="I121" s="27">
        <v>240978</v>
      </c>
      <c r="J121" s="27" t="s">
        <v>66</v>
      </c>
      <c r="K121" s="28">
        <v>0.443749999999994</v>
      </c>
      <c r="L121" s="29">
        <v>0.0791666666666666</v>
      </c>
      <c r="M121" s="30">
        <v>0.0959454861111111</v>
      </c>
      <c r="N121" s="29">
        <f t="shared" si="6"/>
        <v>0.01677881944444451</v>
      </c>
      <c r="O121" s="31">
        <f t="shared" si="7"/>
        <v>11.423131841979965</v>
      </c>
      <c r="AA121" s="38"/>
      <c r="AB121" s="36"/>
    </row>
    <row r="122" spans="1:28" ht="12.75">
      <c r="A122" s="9">
        <v>117</v>
      </c>
      <c r="B122" s="27">
        <v>123</v>
      </c>
      <c r="C122" s="27" t="s">
        <v>394</v>
      </c>
      <c r="D122" s="27" t="s">
        <v>395</v>
      </c>
      <c r="E122" s="27" t="s">
        <v>228</v>
      </c>
      <c r="F122" s="27" t="s">
        <v>396</v>
      </c>
      <c r="G122" s="27" t="s">
        <v>37</v>
      </c>
      <c r="H122" s="27">
        <v>11</v>
      </c>
      <c r="I122" s="27">
        <v>243357</v>
      </c>
      <c r="J122" s="27" t="s">
        <v>70</v>
      </c>
      <c r="K122" s="28">
        <v>0.46041666666666</v>
      </c>
      <c r="L122" s="29">
        <v>0.0958333333333332</v>
      </c>
      <c r="M122" s="30">
        <v>0.11278518518518517</v>
      </c>
      <c r="N122" s="29">
        <f t="shared" si="6"/>
        <v>0.016951851851851968</v>
      </c>
      <c r="O122" s="31">
        <f t="shared" si="7"/>
        <v>11.306532663316505</v>
      </c>
      <c r="AA122" s="38"/>
      <c r="AB122" s="36"/>
    </row>
    <row r="123" spans="1:28" ht="12.75">
      <c r="A123" s="9">
        <v>118</v>
      </c>
      <c r="B123" s="27">
        <v>117</v>
      </c>
      <c r="C123" s="27" t="s">
        <v>292</v>
      </c>
      <c r="D123" s="27" t="s">
        <v>384</v>
      </c>
      <c r="E123" s="27" t="s">
        <v>440</v>
      </c>
      <c r="F123" s="27" t="s">
        <v>366</v>
      </c>
      <c r="G123" s="27" t="s">
        <v>37</v>
      </c>
      <c r="H123" s="27">
        <v>12</v>
      </c>
      <c r="I123" s="27">
        <v>232132</v>
      </c>
      <c r="J123" s="27" t="s">
        <v>70</v>
      </c>
      <c r="K123" s="28">
        <v>0.456249999999993</v>
      </c>
      <c r="L123" s="29">
        <v>0.0916666666666666</v>
      </c>
      <c r="M123" s="30">
        <v>0.10910925925925925</v>
      </c>
      <c r="N123" s="29">
        <f t="shared" si="6"/>
        <v>0.01744259259259265</v>
      </c>
      <c r="O123" s="31">
        <f t="shared" si="7"/>
        <v>10.988427646246912</v>
      </c>
      <c r="AA123" s="38"/>
      <c r="AB123" s="36"/>
    </row>
    <row r="124" spans="1:28" ht="12.75">
      <c r="A124" s="9">
        <v>119</v>
      </c>
      <c r="B124" s="27">
        <v>93</v>
      </c>
      <c r="C124" s="27" t="s">
        <v>329</v>
      </c>
      <c r="D124" s="27" t="s">
        <v>330</v>
      </c>
      <c r="E124" s="27" t="s">
        <v>147</v>
      </c>
      <c r="F124" s="27" t="s">
        <v>331</v>
      </c>
      <c r="G124" s="27" t="s">
        <v>57</v>
      </c>
      <c r="H124" s="27">
        <v>14</v>
      </c>
      <c r="I124" s="27">
        <v>241437</v>
      </c>
      <c r="J124" s="27" t="s">
        <v>66</v>
      </c>
      <c r="K124" s="28">
        <v>0.439583333333328</v>
      </c>
      <c r="L124" s="29">
        <v>0.0749999999999999</v>
      </c>
      <c r="M124" s="30">
        <v>0.09250706018518519</v>
      </c>
      <c r="N124" s="29">
        <f t="shared" si="6"/>
        <v>0.01750706018518529</v>
      </c>
      <c r="O124" s="31">
        <f t="shared" si="7"/>
        <v>10.947964115006446</v>
      </c>
      <c r="AA124" s="38"/>
      <c r="AB124" s="36"/>
    </row>
    <row r="125" spans="1:28" ht="12.75">
      <c r="A125" s="9">
        <v>120</v>
      </c>
      <c r="B125" s="27">
        <v>127</v>
      </c>
      <c r="C125" s="27" t="s">
        <v>58</v>
      </c>
      <c r="D125" s="27" t="s">
        <v>402</v>
      </c>
      <c r="E125" s="27"/>
      <c r="F125" s="27" t="s">
        <v>403</v>
      </c>
      <c r="G125" s="27" t="s">
        <v>39</v>
      </c>
      <c r="H125" s="27">
        <v>10</v>
      </c>
      <c r="I125" s="27">
        <v>242650</v>
      </c>
      <c r="J125" s="27" t="s">
        <v>70</v>
      </c>
      <c r="K125" s="28">
        <v>0.463194444444437</v>
      </c>
      <c r="L125" s="29">
        <v>0.098611111111111</v>
      </c>
      <c r="M125" s="30">
        <v>0.11672222222222223</v>
      </c>
      <c r="N125" s="29">
        <f t="shared" si="6"/>
        <v>0.01811111111111123</v>
      </c>
      <c r="O125" s="31">
        <f t="shared" si="7"/>
        <v>10.5828220858895</v>
      </c>
      <c r="AA125" s="38"/>
      <c r="AB125" s="36"/>
    </row>
    <row r="126" spans="1:28" ht="12.75">
      <c r="A126" s="9">
        <v>121</v>
      </c>
      <c r="B126" s="27">
        <v>130</v>
      </c>
      <c r="C126" s="27" t="s">
        <v>19</v>
      </c>
      <c r="D126" s="27" t="s">
        <v>5</v>
      </c>
      <c r="E126" s="27" t="s">
        <v>147</v>
      </c>
      <c r="F126" s="27" t="s">
        <v>102</v>
      </c>
      <c r="G126" s="27" t="s">
        <v>38</v>
      </c>
      <c r="H126" s="27">
        <v>12</v>
      </c>
      <c r="I126" s="27">
        <v>207986</v>
      </c>
      <c r="J126" s="27" t="s">
        <v>70</v>
      </c>
      <c r="K126" s="28">
        <v>0.46527777777777</v>
      </c>
      <c r="L126" s="29">
        <v>0.100694444444444</v>
      </c>
      <c r="M126" s="30">
        <v>0.11885266203703704</v>
      </c>
      <c r="N126" s="29">
        <f t="shared" si="6"/>
        <v>0.018158217592593034</v>
      </c>
      <c r="O126" s="31">
        <f t="shared" si="7"/>
        <v>10.555367876241878</v>
      </c>
      <c r="AA126" s="38"/>
      <c r="AB126" s="36"/>
    </row>
    <row r="127" spans="1:28" ht="12.75">
      <c r="A127" s="9">
        <v>122</v>
      </c>
      <c r="B127" s="27">
        <v>108</v>
      </c>
      <c r="C127" s="27" t="s">
        <v>361</v>
      </c>
      <c r="D127" s="27" t="s">
        <v>367</v>
      </c>
      <c r="E127" s="27" t="s">
        <v>74</v>
      </c>
      <c r="F127" s="27" t="s">
        <v>368</v>
      </c>
      <c r="G127" s="27" t="s">
        <v>37</v>
      </c>
      <c r="H127" s="27">
        <v>10</v>
      </c>
      <c r="I127" s="27">
        <v>240778</v>
      </c>
      <c r="J127" s="27" t="s">
        <v>70</v>
      </c>
      <c r="K127" s="28">
        <v>0.449999999999994</v>
      </c>
      <c r="L127" s="29">
        <v>0.0854166666666666</v>
      </c>
      <c r="M127" s="30">
        <v>0.10364548611111112</v>
      </c>
      <c r="N127" s="29">
        <f t="shared" si="6"/>
        <v>0.018228819444444516</v>
      </c>
      <c r="O127" s="31">
        <f t="shared" si="7"/>
        <v>10.514485990209295</v>
      </c>
      <c r="AA127" s="38"/>
      <c r="AB127" s="36"/>
    </row>
    <row r="128" spans="1:28" ht="12.75">
      <c r="A128" s="9">
        <v>123</v>
      </c>
      <c r="B128" s="27">
        <v>106</v>
      </c>
      <c r="C128" s="27" t="s">
        <v>364</v>
      </c>
      <c r="D128" s="27" t="s">
        <v>365</v>
      </c>
      <c r="E128" s="27" t="s">
        <v>74</v>
      </c>
      <c r="F128" s="27" t="s">
        <v>366</v>
      </c>
      <c r="G128" s="27" t="s">
        <v>37</v>
      </c>
      <c r="H128" s="27">
        <v>12</v>
      </c>
      <c r="I128" s="27">
        <v>231596</v>
      </c>
      <c r="J128" s="27" t="s">
        <v>70</v>
      </c>
      <c r="K128" s="28">
        <v>0.448611111111105</v>
      </c>
      <c r="L128" s="29">
        <v>0.0840277777777777</v>
      </c>
      <c r="M128" s="30">
        <v>0.10274074074074074</v>
      </c>
      <c r="N128" s="29">
        <f t="shared" si="6"/>
        <v>0.018712962962963042</v>
      </c>
      <c r="O128" s="31">
        <f t="shared" si="7"/>
        <v>10.242454230578877</v>
      </c>
      <c r="AA128" s="38"/>
      <c r="AB128" s="36"/>
    </row>
    <row r="129" spans="1:28" ht="12.75">
      <c r="A129" s="9">
        <v>124</v>
      </c>
      <c r="B129" s="27">
        <v>118</v>
      </c>
      <c r="C129" s="27" t="s">
        <v>383</v>
      </c>
      <c r="D129" s="27" t="s">
        <v>384</v>
      </c>
      <c r="E129" s="27" t="s">
        <v>440</v>
      </c>
      <c r="F129" s="27" t="s">
        <v>366</v>
      </c>
      <c r="G129" s="27" t="s">
        <v>37</v>
      </c>
      <c r="H129" s="27">
        <v>10</v>
      </c>
      <c r="I129" s="27">
        <v>241677</v>
      </c>
      <c r="J129" s="27" t="s">
        <v>70</v>
      </c>
      <c r="K129" s="28">
        <v>0.456944444444438</v>
      </c>
      <c r="L129" s="29">
        <v>0.092361111111111</v>
      </c>
      <c r="M129" s="30">
        <v>0.1112792824074074</v>
      </c>
      <c r="N129" s="29">
        <f t="shared" si="6"/>
        <v>0.0189181712962964</v>
      </c>
      <c r="O129" s="31">
        <f t="shared" si="7"/>
        <v>10.13135274360208</v>
      </c>
      <c r="AA129" s="38"/>
      <c r="AB129" s="36"/>
    </row>
    <row r="130" spans="1:28" ht="12.75">
      <c r="A130" s="9">
        <v>125</v>
      </c>
      <c r="B130" s="27">
        <v>109</v>
      </c>
      <c r="C130" s="27" t="s">
        <v>369</v>
      </c>
      <c r="D130" s="27" t="s">
        <v>370</v>
      </c>
      <c r="E130" s="27" t="s">
        <v>207</v>
      </c>
      <c r="F130" s="27" t="s">
        <v>371</v>
      </c>
      <c r="G130" s="27" t="s">
        <v>37</v>
      </c>
      <c r="H130" s="27">
        <v>10</v>
      </c>
      <c r="I130" s="27">
        <v>243441</v>
      </c>
      <c r="J130" s="27" t="s">
        <v>70</v>
      </c>
      <c r="K130" s="28">
        <v>0.450694444444438</v>
      </c>
      <c r="L130" s="29">
        <v>0.086111111111111</v>
      </c>
      <c r="M130" s="30">
        <v>0.10531435185185185</v>
      </c>
      <c r="N130" s="29">
        <f t="shared" si="6"/>
        <v>0.019203240740740854</v>
      </c>
      <c r="O130" s="31">
        <f t="shared" si="7"/>
        <v>9.980954217796898</v>
      </c>
      <c r="AA130" s="38"/>
      <c r="AB130" s="36"/>
    </row>
    <row r="131" spans="1:28" ht="12.75">
      <c r="A131" s="9">
        <v>126</v>
      </c>
      <c r="B131" s="27">
        <v>142</v>
      </c>
      <c r="C131" s="27" t="s">
        <v>431</v>
      </c>
      <c r="D131" s="27" t="s">
        <v>103</v>
      </c>
      <c r="E131" s="27" t="s">
        <v>147</v>
      </c>
      <c r="F131" s="27" t="s">
        <v>432</v>
      </c>
      <c r="G131" s="27" t="s">
        <v>57</v>
      </c>
      <c r="H131" s="27">
        <v>11</v>
      </c>
      <c r="I131" s="27" t="s">
        <v>232</v>
      </c>
      <c r="J131" s="27" t="s">
        <v>71</v>
      </c>
      <c r="K131" s="28">
        <v>0.473611111111103</v>
      </c>
      <c r="L131" s="29">
        <v>0.109027777777778</v>
      </c>
      <c r="M131" s="30">
        <v>0.12837627314814815</v>
      </c>
      <c r="N131" s="29">
        <f t="shared" si="6"/>
        <v>0.019348495370370145</v>
      </c>
      <c r="O131" s="31">
        <f t="shared" si="7"/>
        <v>9.906024370255722</v>
      </c>
      <c r="AA131" s="38"/>
      <c r="AB131" s="36"/>
    </row>
    <row r="132" spans="1:28" ht="12.75">
      <c r="A132" s="9">
        <v>127</v>
      </c>
      <c r="B132" s="27">
        <v>91</v>
      </c>
      <c r="C132" s="27" t="s">
        <v>323</v>
      </c>
      <c r="D132" s="27" t="s">
        <v>324</v>
      </c>
      <c r="E132" s="27" t="s">
        <v>74</v>
      </c>
      <c r="F132" s="27" t="s">
        <v>325</v>
      </c>
      <c r="G132" s="27" t="s">
        <v>37</v>
      </c>
      <c r="H132" s="27">
        <v>13</v>
      </c>
      <c r="I132" s="27">
        <v>229864</v>
      </c>
      <c r="J132" s="27" t="s">
        <v>66</v>
      </c>
      <c r="K132" s="28">
        <v>0.438194444444439</v>
      </c>
      <c r="L132" s="29">
        <v>0.073611111111111</v>
      </c>
      <c r="M132" s="30">
        <v>0.09406724537037037</v>
      </c>
      <c r="N132" s="29">
        <f t="shared" si="6"/>
        <v>0.020456134259259365</v>
      </c>
      <c r="O132" s="31">
        <f t="shared" si="7"/>
        <v>9.369642584346538</v>
      </c>
      <c r="AA132" s="38"/>
      <c r="AB132" s="36"/>
    </row>
    <row r="133" spans="1:28" ht="12.75">
      <c r="A133" s="9">
        <v>128</v>
      </c>
      <c r="B133" s="27">
        <v>111</v>
      </c>
      <c r="C133" s="27" t="s">
        <v>26</v>
      </c>
      <c r="D133" s="27" t="s">
        <v>375</v>
      </c>
      <c r="E133" s="27" t="s">
        <v>155</v>
      </c>
      <c r="F133" s="27" t="s">
        <v>376</v>
      </c>
      <c r="G133" s="27" t="s">
        <v>37</v>
      </c>
      <c r="H133" s="27">
        <v>11</v>
      </c>
      <c r="I133" s="27">
        <v>227705</v>
      </c>
      <c r="J133" s="27" t="s">
        <v>70</v>
      </c>
      <c r="K133" s="28">
        <v>0.452083333333327</v>
      </c>
      <c r="L133" s="29">
        <v>0.0874999999999999</v>
      </c>
      <c r="M133" s="30">
        <v>0.11340648148148147</v>
      </c>
      <c r="N133" s="29">
        <f t="shared" si="6"/>
        <v>0.025906481481481572</v>
      </c>
      <c r="O133" s="31">
        <f t="shared" si="7"/>
        <v>7.398405947317604</v>
      </c>
      <c r="AA133" s="38"/>
      <c r="AB133" s="36"/>
    </row>
    <row r="134" spans="1:28" ht="12.75">
      <c r="A134" s="9">
        <v>129</v>
      </c>
      <c r="B134" s="27">
        <v>141</v>
      </c>
      <c r="C134" s="27" t="s">
        <v>429</v>
      </c>
      <c r="D134" s="27" t="s">
        <v>430</v>
      </c>
      <c r="E134" s="27" t="s">
        <v>179</v>
      </c>
      <c r="F134" s="27" t="s">
        <v>291</v>
      </c>
      <c r="G134" s="27" t="s">
        <v>41</v>
      </c>
      <c r="H134" s="27"/>
      <c r="I134" s="27">
        <v>232118</v>
      </c>
      <c r="J134" s="27" t="s">
        <v>71</v>
      </c>
      <c r="K134" s="28">
        <v>0.472916666666659</v>
      </c>
      <c r="L134" s="29">
        <v>0.108333333333333</v>
      </c>
      <c r="N134" s="29">
        <v>0.03532407407407407</v>
      </c>
      <c r="O134" s="31">
        <f aca="true" t="shared" si="8" ref="O134:O165">IF(M134&gt;0,$P$2/(N134*24),"")</f>
      </c>
      <c r="AA134" s="38"/>
      <c r="AB134" s="36"/>
    </row>
    <row r="135" spans="1:28" ht="12.75">
      <c r="A135" s="9">
        <v>130</v>
      </c>
      <c r="B135" s="27">
        <v>140</v>
      </c>
      <c r="C135" s="27" t="s">
        <v>427</v>
      </c>
      <c r="D135" s="27" t="s">
        <v>428</v>
      </c>
      <c r="E135" s="27" t="s">
        <v>73</v>
      </c>
      <c r="F135" s="27" t="s">
        <v>160</v>
      </c>
      <c r="G135" s="27" t="s">
        <v>37</v>
      </c>
      <c r="H135" s="27">
        <v>13</v>
      </c>
      <c r="I135" s="27">
        <v>244455</v>
      </c>
      <c r="J135" s="27" t="s">
        <v>67</v>
      </c>
      <c r="K135" s="28">
        <v>0.472222222222214</v>
      </c>
      <c r="L135" s="29">
        <v>0.107638888888889</v>
      </c>
      <c r="N135" s="29" t="str">
        <f aca="true" t="shared" si="9" ref="N135:N150">IF(M135&gt;0,(M135-L135)," ")</f>
        <v> </v>
      </c>
      <c r="O135" s="31">
        <f t="shared" si="8"/>
      </c>
      <c r="AA135" s="38"/>
      <c r="AB135" s="36"/>
    </row>
    <row r="136" spans="1:28" ht="12.75">
      <c r="A136" s="9">
        <v>131</v>
      </c>
      <c r="B136" s="27">
        <v>143</v>
      </c>
      <c r="C136" s="27" t="s">
        <v>56</v>
      </c>
      <c r="D136" s="27" t="s">
        <v>433</v>
      </c>
      <c r="E136" s="27" t="s">
        <v>73</v>
      </c>
      <c r="F136" s="27" t="s">
        <v>269</v>
      </c>
      <c r="G136" s="27" t="s">
        <v>37</v>
      </c>
      <c r="H136" s="27">
        <v>11</v>
      </c>
      <c r="I136" s="27">
        <v>245273</v>
      </c>
      <c r="J136" s="27" t="s">
        <v>71</v>
      </c>
      <c r="K136" s="28">
        <v>0.474305555555547</v>
      </c>
      <c r="L136" s="29">
        <v>0.109722222222222</v>
      </c>
      <c r="N136" s="29" t="str">
        <f t="shared" si="9"/>
        <v> </v>
      </c>
      <c r="O136" s="31">
        <f t="shared" si="8"/>
      </c>
      <c r="AA136" s="38"/>
      <c r="AB136" s="36"/>
    </row>
    <row r="137" spans="1:28" ht="12.75">
      <c r="A137" s="9">
        <v>132</v>
      </c>
      <c r="B137" s="27">
        <v>110</v>
      </c>
      <c r="C137" s="27" t="s">
        <v>372</v>
      </c>
      <c r="D137" s="27" t="s">
        <v>373</v>
      </c>
      <c r="E137" s="27"/>
      <c r="F137" s="27" t="s">
        <v>374</v>
      </c>
      <c r="G137" s="27" t="s">
        <v>41</v>
      </c>
      <c r="H137" s="27">
        <v>13</v>
      </c>
      <c r="I137" s="27">
        <v>228704</v>
      </c>
      <c r="J137" s="27" t="s">
        <v>70</v>
      </c>
      <c r="K137" s="28">
        <v>0.451388888888883</v>
      </c>
      <c r="L137" s="29">
        <v>0.0868055555555555</v>
      </c>
      <c r="N137" s="29" t="str">
        <f t="shared" si="9"/>
        <v> </v>
      </c>
      <c r="O137" s="31">
        <f t="shared" si="8"/>
      </c>
      <c r="AA137" s="38"/>
      <c r="AB137" s="36"/>
    </row>
    <row r="138" spans="1:28" ht="12.75">
      <c r="A138" s="9">
        <v>133</v>
      </c>
      <c r="B138" s="27">
        <v>88</v>
      </c>
      <c r="C138" s="27" t="s">
        <v>154</v>
      </c>
      <c r="D138" s="27" t="s">
        <v>315</v>
      </c>
      <c r="E138" s="27" t="s">
        <v>73</v>
      </c>
      <c r="F138" s="27" t="s">
        <v>316</v>
      </c>
      <c r="G138" s="27" t="s">
        <v>37</v>
      </c>
      <c r="H138" s="27">
        <v>14</v>
      </c>
      <c r="I138" s="27" t="s">
        <v>110</v>
      </c>
      <c r="J138" s="27" t="s">
        <v>66</v>
      </c>
      <c r="K138" s="28">
        <v>0.436111111111106</v>
      </c>
      <c r="L138" s="29">
        <v>0.0715277777777777</v>
      </c>
      <c r="N138" s="29" t="str">
        <f t="shared" si="9"/>
        <v> </v>
      </c>
      <c r="O138" s="31">
        <f t="shared" si="8"/>
      </c>
      <c r="AA138" s="38"/>
      <c r="AB138" s="36"/>
    </row>
    <row r="139" spans="1:28" ht="12.75">
      <c r="A139" s="9">
        <v>134</v>
      </c>
      <c r="B139" s="27">
        <v>101</v>
      </c>
      <c r="C139" s="27" t="s">
        <v>350</v>
      </c>
      <c r="D139" s="27" t="s">
        <v>171</v>
      </c>
      <c r="E139" s="27" t="s">
        <v>440</v>
      </c>
      <c r="F139" s="27" t="s">
        <v>172</v>
      </c>
      <c r="G139" s="27" t="s">
        <v>37</v>
      </c>
      <c r="H139" s="27">
        <v>14</v>
      </c>
      <c r="I139" s="27">
        <v>241193</v>
      </c>
      <c r="J139" s="27" t="s">
        <v>66</v>
      </c>
      <c r="K139" s="28">
        <v>0.445138888888883</v>
      </c>
      <c r="L139" s="29">
        <v>0.0805555555555555</v>
      </c>
      <c r="N139" s="29" t="str">
        <f t="shared" si="9"/>
        <v> </v>
      </c>
      <c r="O139" s="31">
        <f t="shared" si="8"/>
      </c>
      <c r="AA139" s="38"/>
      <c r="AB139" s="36"/>
    </row>
    <row r="140" spans="1:28" ht="12.75">
      <c r="A140" s="9">
        <v>135</v>
      </c>
      <c r="B140" s="27">
        <v>23</v>
      </c>
      <c r="C140" s="27" t="s">
        <v>25</v>
      </c>
      <c r="D140" s="27" t="s">
        <v>158</v>
      </c>
      <c r="E140" s="27" t="s">
        <v>73</v>
      </c>
      <c r="F140" s="27" t="s">
        <v>160</v>
      </c>
      <c r="G140" s="27" t="s">
        <v>37</v>
      </c>
      <c r="H140" s="27">
        <v>17</v>
      </c>
      <c r="I140" s="27"/>
      <c r="J140" s="27" t="s">
        <v>64</v>
      </c>
      <c r="K140" s="28">
        <v>0.390972222222221</v>
      </c>
      <c r="L140" s="29">
        <v>0.0263888888888889</v>
      </c>
      <c r="M140" s="37"/>
      <c r="N140" s="29" t="str">
        <f t="shared" si="9"/>
        <v> </v>
      </c>
      <c r="O140" s="31">
        <f t="shared" si="8"/>
      </c>
      <c r="AA140" s="38"/>
      <c r="AB140" s="36"/>
    </row>
    <row r="141" spans="1:15" ht="12.75">
      <c r="A141" s="9">
        <v>136</v>
      </c>
      <c r="B141" s="27">
        <v>120</v>
      </c>
      <c r="C141" s="27" t="s">
        <v>326</v>
      </c>
      <c r="D141" s="27" t="s">
        <v>344</v>
      </c>
      <c r="E141" s="27" t="s">
        <v>73</v>
      </c>
      <c r="F141" s="27" t="s">
        <v>269</v>
      </c>
      <c r="G141" s="27" t="s">
        <v>37</v>
      </c>
      <c r="H141" s="27">
        <v>11</v>
      </c>
      <c r="I141" s="27">
        <v>235344</v>
      </c>
      <c r="J141" s="27" t="s">
        <v>70</v>
      </c>
      <c r="K141" s="28">
        <v>0.458333333333326</v>
      </c>
      <c r="L141" s="29">
        <v>0.0937499999999999</v>
      </c>
      <c r="N141" s="29" t="str">
        <f t="shared" si="9"/>
        <v> </v>
      </c>
      <c r="O141" s="31">
        <f t="shared" si="8"/>
      </c>
    </row>
    <row r="142" spans="1:28" s="26" customFormat="1" ht="12.75">
      <c r="A142" s="9">
        <v>137</v>
      </c>
      <c r="B142" s="27">
        <v>125</v>
      </c>
      <c r="C142" s="27" t="s">
        <v>308</v>
      </c>
      <c r="D142" s="27" t="s">
        <v>399</v>
      </c>
      <c r="E142" s="27" t="s">
        <v>72</v>
      </c>
      <c r="F142" s="27" t="s">
        <v>400</v>
      </c>
      <c r="G142" s="27" t="s">
        <v>37</v>
      </c>
      <c r="H142" s="27">
        <v>12</v>
      </c>
      <c r="I142" s="27" t="s">
        <v>232</v>
      </c>
      <c r="J142" s="27" t="s">
        <v>70</v>
      </c>
      <c r="K142" s="28">
        <v>0.461805555555548</v>
      </c>
      <c r="L142" s="29">
        <v>0.0972222222222221</v>
      </c>
      <c r="M142" s="3"/>
      <c r="N142" s="29" t="str">
        <f t="shared" si="9"/>
        <v> </v>
      </c>
      <c r="O142" s="31">
        <f t="shared" si="8"/>
      </c>
      <c r="P142" s="11"/>
      <c r="Q142" s="6"/>
      <c r="R142" s="7"/>
      <c r="S142" s="10"/>
      <c r="T142" s="7"/>
      <c r="U142" s="6"/>
      <c r="V142" s="7"/>
      <c r="W142" s="8"/>
      <c r="X142" s="5"/>
      <c r="Y142" s="8"/>
      <c r="Z142" s="8"/>
      <c r="AA142" s="24"/>
      <c r="AB142" s="25"/>
    </row>
    <row r="143" spans="1:15" ht="12.75">
      <c r="A143" s="9">
        <v>138</v>
      </c>
      <c r="B143" s="27">
        <v>128</v>
      </c>
      <c r="C143" s="27" t="s">
        <v>26</v>
      </c>
      <c r="D143" s="27" t="s">
        <v>404</v>
      </c>
      <c r="E143" s="27" t="s">
        <v>72</v>
      </c>
      <c r="F143" s="27" t="s">
        <v>400</v>
      </c>
      <c r="G143" s="27" t="s">
        <v>37</v>
      </c>
      <c r="H143" s="27">
        <v>12</v>
      </c>
      <c r="I143" s="27">
        <v>219963</v>
      </c>
      <c r="J143" s="27" t="s">
        <v>70</v>
      </c>
      <c r="K143" s="28">
        <v>0.463888888888882</v>
      </c>
      <c r="L143" s="29">
        <v>0.0993055555555555</v>
      </c>
      <c r="N143" s="29" t="str">
        <f t="shared" si="9"/>
        <v> </v>
      </c>
      <c r="O143" s="31">
        <f t="shared" si="8"/>
      </c>
    </row>
    <row r="144" spans="1:15" ht="12.75">
      <c r="A144" s="9">
        <v>139</v>
      </c>
      <c r="B144" s="27">
        <v>3</v>
      </c>
      <c r="C144" s="27" t="s">
        <v>103</v>
      </c>
      <c r="D144" s="27" t="s">
        <v>104</v>
      </c>
      <c r="E144" s="27" t="s">
        <v>434</v>
      </c>
      <c r="F144" s="27" t="s">
        <v>105</v>
      </c>
      <c r="G144" s="27" t="s">
        <v>36</v>
      </c>
      <c r="H144" s="27">
        <v>16</v>
      </c>
      <c r="I144" s="27">
        <v>221358</v>
      </c>
      <c r="J144" s="27" t="s">
        <v>64</v>
      </c>
      <c r="K144" s="28">
        <v>0.377083333333333</v>
      </c>
      <c r="L144" s="29">
        <v>0.0125</v>
      </c>
      <c r="M144" s="40"/>
      <c r="N144" s="29" t="str">
        <f t="shared" si="9"/>
        <v> </v>
      </c>
      <c r="O144" s="31">
        <f t="shared" si="8"/>
      </c>
    </row>
    <row r="145" spans="1:15" ht="12.75">
      <c r="A145" s="9">
        <v>140</v>
      </c>
      <c r="B145" s="27">
        <v>4</v>
      </c>
      <c r="C145" s="27" t="s">
        <v>106</v>
      </c>
      <c r="D145" s="27" t="s">
        <v>107</v>
      </c>
      <c r="E145" s="27" t="s">
        <v>108</v>
      </c>
      <c r="F145" s="27" t="s">
        <v>109</v>
      </c>
      <c r="G145" s="27" t="s">
        <v>37</v>
      </c>
      <c r="H145" s="27">
        <v>18</v>
      </c>
      <c r="I145" s="27" t="s">
        <v>110</v>
      </c>
      <c r="J145" s="27" t="s">
        <v>64</v>
      </c>
      <c r="K145" s="28">
        <v>0.377777777777778</v>
      </c>
      <c r="L145" s="29">
        <v>0.0131944444444444</v>
      </c>
      <c r="M145" s="37"/>
      <c r="N145" s="29" t="str">
        <f t="shared" si="9"/>
        <v> </v>
      </c>
      <c r="O145" s="31">
        <f t="shared" si="8"/>
      </c>
    </row>
    <row r="146" spans="1:15" ht="12.75">
      <c r="A146" s="9">
        <v>141</v>
      </c>
      <c r="B146" s="27">
        <v>14</v>
      </c>
      <c r="C146" s="27" t="s">
        <v>136</v>
      </c>
      <c r="D146" s="27" t="s">
        <v>137</v>
      </c>
      <c r="E146" s="27" t="s">
        <v>138</v>
      </c>
      <c r="F146" s="27" t="s">
        <v>139</v>
      </c>
      <c r="G146" s="27" t="s">
        <v>57</v>
      </c>
      <c r="H146" s="27">
        <v>18</v>
      </c>
      <c r="I146" s="27">
        <v>222366</v>
      </c>
      <c r="J146" s="27" t="s">
        <v>64</v>
      </c>
      <c r="K146" s="28">
        <v>0.384722222222222</v>
      </c>
      <c r="L146" s="29">
        <v>0.0201388888888889</v>
      </c>
      <c r="M146" s="37"/>
      <c r="N146" s="29" t="str">
        <f t="shared" si="9"/>
        <v> </v>
      </c>
      <c r="O146" s="31">
        <f t="shared" si="8"/>
      </c>
    </row>
    <row r="147" spans="1:15" ht="12.75">
      <c r="A147" s="9">
        <v>142</v>
      </c>
      <c r="B147" s="27">
        <v>15</v>
      </c>
      <c r="C147" s="27" t="s">
        <v>18</v>
      </c>
      <c r="D147" s="27" t="s">
        <v>12</v>
      </c>
      <c r="E147" s="27" t="s">
        <v>73</v>
      </c>
      <c r="F147" s="27" t="s">
        <v>140</v>
      </c>
      <c r="G147" s="27" t="s">
        <v>37</v>
      </c>
      <c r="H147" s="27">
        <v>18</v>
      </c>
      <c r="I147" s="27">
        <v>199764</v>
      </c>
      <c r="J147" s="27" t="s">
        <v>64</v>
      </c>
      <c r="K147" s="28">
        <v>0.385416666666666</v>
      </c>
      <c r="L147" s="29">
        <v>0.0208333333333333</v>
      </c>
      <c r="M147" s="37"/>
      <c r="N147" s="29" t="str">
        <f t="shared" si="9"/>
        <v> </v>
      </c>
      <c r="O147" s="31">
        <f t="shared" si="8"/>
      </c>
    </row>
    <row r="148" spans="1:15" ht="12.75">
      <c r="A148" s="9">
        <v>143</v>
      </c>
      <c r="B148" s="27">
        <v>59</v>
      </c>
      <c r="C148" s="27" t="s">
        <v>246</v>
      </c>
      <c r="D148" s="27" t="s">
        <v>247</v>
      </c>
      <c r="E148" s="27" t="s">
        <v>73</v>
      </c>
      <c r="F148" s="27" t="s">
        <v>248</v>
      </c>
      <c r="G148" s="27" t="s">
        <v>37</v>
      </c>
      <c r="H148" s="27">
        <v>15</v>
      </c>
      <c r="I148" s="27">
        <v>246556</v>
      </c>
      <c r="J148" s="27" t="s">
        <v>65</v>
      </c>
      <c r="K148" s="28">
        <v>0.415972222222219</v>
      </c>
      <c r="L148" s="29">
        <v>0.0513888888888888</v>
      </c>
      <c r="M148" s="37"/>
      <c r="N148" s="29" t="str">
        <f t="shared" si="9"/>
        <v> </v>
      </c>
      <c r="O148" s="31">
        <f t="shared" si="8"/>
      </c>
    </row>
    <row r="149" spans="1:15" ht="12.75">
      <c r="A149" s="9">
        <v>144</v>
      </c>
      <c r="B149" s="27">
        <v>19</v>
      </c>
      <c r="C149" s="27" t="s">
        <v>28</v>
      </c>
      <c r="D149" s="27" t="s">
        <v>13</v>
      </c>
      <c r="E149" s="27" t="s">
        <v>149</v>
      </c>
      <c r="F149" s="27" t="s">
        <v>150</v>
      </c>
      <c r="G149" s="27" t="s">
        <v>43</v>
      </c>
      <c r="H149" s="27">
        <v>18</v>
      </c>
      <c r="I149" s="27">
        <v>194006</v>
      </c>
      <c r="J149" s="27" t="s">
        <v>64</v>
      </c>
      <c r="K149" s="28">
        <v>0.388194444444444</v>
      </c>
      <c r="L149" s="29">
        <v>0.0236111111111111</v>
      </c>
      <c r="M149" s="37"/>
      <c r="N149" s="29" t="str">
        <f t="shared" si="9"/>
        <v> </v>
      </c>
      <c r="O149" s="31">
        <f t="shared" si="8"/>
      </c>
    </row>
    <row r="150" spans="1:15" ht="12.75">
      <c r="A150" s="9">
        <v>145</v>
      </c>
      <c r="B150" s="27">
        <v>68</v>
      </c>
      <c r="C150" s="27" t="s">
        <v>55</v>
      </c>
      <c r="D150" s="27" t="s">
        <v>268</v>
      </c>
      <c r="E150" s="27" t="s">
        <v>73</v>
      </c>
      <c r="F150" s="27" t="s">
        <v>269</v>
      </c>
      <c r="G150" s="27" t="s">
        <v>37</v>
      </c>
      <c r="H150" s="27">
        <v>15</v>
      </c>
      <c r="I150" s="27" t="s">
        <v>110</v>
      </c>
      <c r="J150" s="27" t="s">
        <v>65</v>
      </c>
      <c r="K150" s="28">
        <v>0.422222222222218</v>
      </c>
      <c r="L150" s="29">
        <v>0.0576388888888888</v>
      </c>
      <c r="M150" s="37"/>
      <c r="N150" s="29" t="str">
        <f t="shared" si="9"/>
        <v> </v>
      </c>
      <c r="O150" s="31">
        <f t="shared" si="8"/>
      </c>
    </row>
    <row r="151" spans="2:15" ht="12.75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9"/>
      <c r="N151" s="29"/>
      <c r="O151" s="31"/>
    </row>
    <row r="152" spans="2:15" ht="12.75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9"/>
      <c r="N152" s="29"/>
      <c r="O152" s="31"/>
    </row>
    <row r="153" spans="2:15" ht="12.75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9"/>
      <c r="M153" s="30"/>
      <c r="N153" s="29"/>
      <c r="O153" s="31"/>
    </row>
    <row r="154" spans="2:15" ht="12.75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9"/>
      <c r="N154" s="29"/>
      <c r="O154" s="31"/>
    </row>
    <row r="155" spans="2:15" ht="12.75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9"/>
      <c r="N155" s="29"/>
      <c r="O155" s="31"/>
    </row>
    <row r="156" spans="2:28" ht="12.75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9"/>
      <c r="M156" s="37"/>
      <c r="N156" s="29"/>
      <c r="O156" s="31"/>
      <c r="AA156" s="38"/>
      <c r="AB156" s="36"/>
    </row>
    <row r="157" spans="2:28" ht="12.75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9"/>
      <c r="M157" s="37"/>
      <c r="N157" s="29"/>
      <c r="O157" s="31"/>
      <c r="AA157" s="38"/>
      <c r="AB157" s="36"/>
    </row>
    <row r="158" spans="2:15" ht="12.75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9"/>
      <c r="N158" s="29"/>
      <c r="O158" s="31"/>
    </row>
    <row r="159" spans="2:15" ht="12.75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9"/>
      <c r="N159" s="29"/>
      <c r="O159" s="31"/>
    </row>
    <row r="160" spans="2:15" ht="12.75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9"/>
      <c r="M160" s="30"/>
      <c r="N160" s="29"/>
      <c r="O160" s="31"/>
    </row>
    <row r="161" spans="2:15" ht="12.75">
      <c r="B161" s="27"/>
      <c r="C161" s="27"/>
      <c r="D161" s="32"/>
      <c r="E161" s="27"/>
      <c r="F161" s="27"/>
      <c r="G161" s="27"/>
      <c r="H161" s="27"/>
      <c r="I161" s="27"/>
      <c r="J161" s="27"/>
      <c r="K161" s="27"/>
      <c r="L161" s="29"/>
      <c r="N161" s="29"/>
      <c r="O161" s="31"/>
    </row>
    <row r="162" spans="2:15" ht="12.75">
      <c r="B162" s="27"/>
      <c r="C162" s="27"/>
      <c r="D162" s="32"/>
      <c r="E162" s="27"/>
      <c r="F162" s="27"/>
      <c r="G162" s="27"/>
      <c r="H162" s="27"/>
      <c r="I162" s="27"/>
      <c r="J162" s="27"/>
      <c r="K162" s="27"/>
      <c r="L162" s="29"/>
      <c r="N162" s="29"/>
      <c r="O162" s="31"/>
    </row>
    <row r="163" spans="2:15" ht="12.75">
      <c r="B163" s="27"/>
      <c r="C163" s="27"/>
      <c r="D163" s="32"/>
      <c r="E163" s="27"/>
      <c r="F163" s="27"/>
      <c r="G163" s="27"/>
      <c r="H163" s="27"/>
      <c r="I163" s="27"/>
      <c r="J163" s="27"/>
      <c r="K163" s="27"/>
      <c r="L163" s="29"/>
      <c r="N163" s="29"/>
      <c r="O163" s="31"/>
    </row>
    <row r="164" spans="2:15" ht="12.75">
      <c r="B164" s="27"/>
      <c r="C164" s="27"/>
      <c r="D164" s="32"/>
      <c r="E164" s="27"/>
      <c r="F164" s="27"/>
      <c r="G164" s="27"/>
      <c r="H164" s="27"/>
      <c r="I164" s="27"/>
      <c r="J164" s="27"/>
      <c r="K164" s="27"/>
      <c r="L164" s="29"/>
      <c r="N164" s="29"/>
      <c r="O164" s="31"/>
    </row>
    <row r="165" spans="2:15" ht="12.75">
      <c r="B165" s="27"/>
      <c r="C165" s="27"/>
      <c r="D165" s="32"/>
      <c r="E165" s="27"/>
      <c r="F165" s="27"/>
      <c r="G165" s="27"/>
      <c r="H165" s="27"/>
      <c r="I165" s="27"/>
      <c r="J165" s="27"/>
      <c r="K165" s="27"/>
      <c r="L165" s="29"/>
      <c r="N165" s="29"/>
      <c r="O165" s="31"/>
    </row>
    <row r="166" spans="2:15" ht="12.75">
      <c r="B166" s="27"/>
      <c r="C166" s="27"/>
      <c r="D166" s="32"/>
      <c r="E166" s="27"/>
      <c r="F166" s="27"/>
      <c r="G166" s="27"/>
      <c r="H166" s="27"/>
      <c r="I166" s="27"/>
      <c r="J166" s="27"/>
      <c r="K166" s="27"/>
      <c r="L166" s="29"/>
      <c r="N166" s="29"/>
      <c r="O166" s="31"/>
    </row>
    <row r="167" spans="2:15" ht="12.75">
      <c r="B167" s="27"/>
      <c r="C167" s="27"/>
      <c r="D167" s="32"/>
      <c r="E167" s="27"/>
      <c r="F167" s="27"/>
      <c r="G167" s="27"/>
      <c r="H167" s="27"/>
      <c r="I167" s="27"/>
      <c r="J167" s="27"/>
      <c r="K167" s="27"/>
      <c r="L167" s="29"/>
      <c r="N167" s="29"/>
      <c r="O167" s="31"/>
    </row>
    <row r="168" spans="2:15" ht="12.75">
      <c r="B168" s="27"/>
      <c r="C168" s="27"/>
      <c r="D168" s="32"/>
      <c r="E168" s="27"/>
      <c r="F168" s="27"/>
      <c r="G168" s="27"/>
      <c r="H168" s="27"/>
      <c r="I168" s="27"/>
      <c r="J168" s="27"/>
      <c r="K168" s="27"/>
      <c r="L168" s="29"/>
      <c r="N168" s="29"/>
      <c r="O168" s="31"/>
    </row>
    <row r="169" spans="2:15" ht="12.75">
      <c r="B169" s="27"/>
      <c r="C169" s="27"/>
      <c r="D169" s="32"/>
      <c r="E169" s="11"/>
      <c r="F169" s="11"/>
      <c r="G169" s="11"/>
      <c r="H169" s="11"/>
      <c r="I169" s="11"/>
      <c r="J169" s="11"/>
      <c r="K169" s="41"/>
      <c r="L169" s="29"/>
      <c r="N169" s="29"/>
      <c r="O169" s="31"/>
    </row>
    <row r="170" spans="2:15" ht="12.75">
      <c r="B170" s="27"/>
      <c r="C170" s="27"/>
      <c r="D170" s="32"/>
      <c r="E170" s="11"/>
      <c r="F170" s="11"/>
      <c r="G170" s="11"/>
      <c r="H170" s="11"/>
      <c r="I170" s="11"/>
      <c r="J170" s="11"/>
      <c r="K170" s="41"/>
      <c r="L170" s="29"/>
      <c r="N170" s="29"/>
      <c r="O170" s="31"/>
    </row>
    <row r="171" spans="2:15" ht="12.75">
      <c r="B171" s="27"/>
      <c r="C171" s="27"/>
      <c r="D171" s="32"/>
      <c r="E171" s="11"/>
      <c r="F171" s="11"/>
      <c r="G171" s="11"/>
      <c r="H171" s="11"/>
      <c r="I171" s="11"/>
      <c r="J171" s="11"/>
      <c r="K171" s="41"/>
      <c r="L171" s="29"/>
      <c r="N171" s="29"/>
      <c r="O171" s="31"/>
    </row>
    <row r="172" spans="2:15" ht="12.75">
      <c r="B172" s="27"/>
      <c r="C172" s="27"/>
      <c r="D172" s="32"/>
      <c r="E172" s="11"/>
      <c r="F172" s="11"/>
      <c r="G172" s="11"/>
      <c r="H172" s="11"/>
      <c r="I172" s="11"/>
      <c r="J172" s="11"/>
      <c r="K172" s="41"/>
      <c r="L172" s="29"/>
      <c r="N172" s="29"/>
      <c r="O172" s="31"/>
    </row>
    <row r="173" spans="2:15" ht="12.75">
      <c r="B173" s="27"/>
      <c r="C173" s="27"/>
      <c r="D173" s="32"/>
      <c r="E173" s="11"/>
      <c r="F173" s="11"/>
      <c r="G173" s="11"/>
      <c r="H173" s="11"/>
      <c r="I173" s="11"/>
      <c r="J173" s="11"/>
      <c r="K173" s="41"/>
      <c r="L173" s="29"/>
      <c r="N173" s="29"/>
      <c r="O173" s="31"/>
    </row>
    <row r="174" spans="2:15" ht="12.75">
      <c r="B174" s="27"/>
      <c r="C174" s="27"/>
      <c r="D174" s="32"/>
      <c r="E174" s="11"/>
      <c r="F174" s="11"/>
      <c r="G174" s="11"/>
      <c r="H174" s="11"/>
      <c r="I174" s="11"/>
      <c r="J174" s="11"/>
      <c r="K174" s="41"/>
      <c r="L174" s="29"/>
      <c r="N174" s="29"/>
      <c r="O174" s="31"/>
    </row>
    <row r="175" spans="2:15" ht="12.75">
      <c r="B175" s="27"/>
      <c r="C175" s="27"/>
      <c r="D175" s="32"/>
      <c r="E175" s="11"/>
      <c r="F175" s="11"/>
      <c r="G175" s="11"/>
      <c r="H175" s="11"/>
      <c r="I175" s="11"/>
      <c r="J175" s="11"/>
      <c r="K175" s="41"/>
      <c r="L175" s="29"/>
      <c r="N175" s="29"/>
      <c r="O175" s="31"/>
    </row>
    <row r="176" spans="2:15" ht="12.75">
      <c r="B176" s="27"/>
      <c r="C176" s="27"/>
      <c r="D176" s="32"/>
      <c r="E176" s="11"/>
      <c r="F176" s="11"/>
      <c r="G176" s="11"/>
      <c r="H176" s="11"/>
      <c r="I176" s="11"/>
      <c r="J176" s="11"/>
      <c r="K176" s="41"/>
      <c r="L176" s="29"/>
      <c r="N176" s="29"/>
      <c r="O176" s="31"/>
    </row>
    <row r="177" spans="2:15" ht="12.75">
      <c r="B177" s="27"/>
      <c r="C177" s="27"/>
      <c r="D177" s="32"/>
      <c r="E177" s="11"/>
      <c r="F177" s="11"/>
      <c r="G177" s="11"/>
      <c r="H177" s="11"/>
      <c r="I177" s="11"/>
      <c r="J177" s="11"/>
      <c r="K177" s="41"/>
      <c r="L177" s="29"/>
      <c r="N177" s="29"/>
      <c r="O177" s="31"/>
    </row>
    <row r="178" spans="2:15" ht="12.75">
      <c r="B178" s="27"/>
      <c r="C178" s="27"/>
      <c r="D178" s="32"/>
      <c r="E178" s="11"/>
      <c r="F178" s="11"/>
      <c r="G178" s="11"/>
      <c r="H178" s="11"/>
      <c r="I178" s="11"/>
      <c r="J178" s="11"/>
      <c r="K178" s="41"/>
      <c r="L178" s="29"/>
      <c r="N178" s="29"/>
      <c r="O178" s="31"/>
    </row>
    <row r="179" spans="2:15" ht="12.75">
      <c r="B179" s="27"/>
      <c r="C179" s="27"/>
      <c r="D179" s="32"/>
      <c r="E179" s="11"/>
      <c r="F179" s="11"/>
      <c r="G179" s="11"/>
      <c r="H179" s="11"/>
      <c r="I179" s="11"/>
      <c r="J179" s="11"/>
      <c r="K179" s="41"/>
      <c r="L179" s="29"/>
      <c r="N179" s="29"/>
      <c r="O179" s="31"/>
    </row>
    <row r="180" spans="2:15" ht="12.75">
      <c r="B180" s="27"/>
      <c r="C180" s="27"/>
      <c r="D180" s="32"/>
      <c r="E180" s="11"/>
      <c r="F180" s="11"/>
      <c r="G180" s="11"/>
      <c r="H180" s="11"/>
      <c r="I180" s="11"/>
      <c r="J180" s="11"/>
      <c r="K180" s="41"/>
      <c r="L180" s="29"/>
      <c r="N180" s="29"/>
      <c r="O180" s="31"/>
    </row>
    <row r="181" spans="2:15" ht="12.75">
      <c r="B181" s="27"/>
      <c r="C181" s="27"/>
      <c r="D181" s="32"/>
      <c r="E181" s="11"/>
      <c r="F181" s="11"/>
      <c r="G181" s="11"/>
      <c r="H181" s="11"/>
      <c r="I181" s="11"/>
      <c r="J181" s="11"/>
      <c r="K181" s="41"/>
      <c r="L181" s="29"/>
      <c r="N181" s="29"/>
      <c r="O181" s="31"/>
    </row>
    <row r="182" spans="2:15" ht="12.75">
      <c r="B182" s="27"/>
      <c r="C182" s="27"/>
      <c r="D182" s="32"/>
      <c r="E182" s="11"/>
      <c r="F182" s="11"/>
      <c r="G182" s="11"/>
      <c r="H182" s="11"/>
      <c r="I182" s="11"/>
      <c r="J182" s="11"/>
      <c r="K182" s="41"/>
      <c r="L182" s="29"/>
      <c r="N182" s="29"/>
      <c r="O182" s="31"/>
    </row>
    <row r="183" spans="2:15" ht="12.75">
      <c r="B183" s="27"/>
      <c r="C183" s="27"/>
      <c r="D183" s="32"/>
      <c r="E183" s="11"/>
      <c r="F183" s="11"/>
      <c r="G183" s="11"/>
      <c r="H183" s="11"/>
      <c r="I183" s="11"/>
      <c r="J183" s="11"/>
      <c r="K183" s="41"/>
      <c r="L183" s="29"/>
      <c r="N183" s="29"/>
      <c r="O183" s="31"/>
    </row>
    <row r="184" spans="2:15" ht="12.75">
      <c r="B184" s="27"/>
      <c r="C184" s="27"/>
      <c r="D184" s="32"/>
      <c r="E184" s="11"/>
      <c r="F184" s="11"/>
      <c r="G184" s="11"/>
      <c r="H184" s="11"/>
      <c r="I184" s="11"/>
      <c r="J184" s="11"/>
      <c r="K184" s="41"/>
      <c r="L184" s="29"/>
      <c r="N184" s="29"/>
      <c r="O184" s="31"/>
    </row>
    <row r="185" spans="2:15" ht="12.75">
      <c r="B185" s="27"/>
      <c r="C185" s="27"/>
      <c r="D185" s="32"/>
      <c r="E185" s="11"/>
      <c r="F185" s="11"/>
      <c r="G185" s="11"/>
      <c r="H185" s="11"/>
      <c r="I185" s="11"/>
      <c r="J185" s="11"/>
      <c r="K185" s="41"/>
      <c r="L185" s="29"/>
      <c r="N185" s="29"/>
      <c r="O185" s="31"/>
    </row>
    <row r="186" spans="2:15" ht="12.75">
      <c r="B186" s="27"/>
      <c r="C186" s="27"/>
      <c r="D186" s="32"/>
      <c r="E186" s="11"/>
      <c r="F186" s="11"/>
      <c r="G186" s="11"/>
      <c r="H186" s="11"/>
      <c r="I186" s="11"/>
      <c r="J186" s="11"/>
      <c r="K186" s="41"/>
      <c r="L186" s="29"/>
      <c r="N186" s="29"/>
      <c r="O186" s="31"/>
    </row>
    <row r="187" spans="2:15" ht="12.75">
      <c r="B187" s="27"/>
      <c r="C187" s="27"/>
      <c r="D187" s="32"/>
      <c r="E187" s="11"/>
      <c r="F187" s="11"/>
      <c r="G187" s="11"/>
      <c r="H187" s="11"/>
      <c r="I187" s="11"/>
      <c r="J187" s="11"/>
      <c r="K187" s="41"/>
      <c r="L187" s="29"/>
      <c r="N187" s="29"/>
      <c r="O187" s="31"/>
    </row>
    <row r="188" spans="2:15" ht="12.75">
      <c r="B188" s="27"/>
      <c r="C188" s="27"/>
      <c r="D188" s="32"/>
      <c r="E188" s="11"/>
      <c r="F188" s="11"/>
      <c r="G188" s="11"/>
      <c r="H188" s="11"/>
      <c r="I188" s="11"/>
      <c r="J188" s="11"/>
      <c r="K188" s="41"/>
      <c r="L188" s="29"/>
      <c r="N188" s="29"/>
      <c r="O188" s="31"/>
    </row>
    <row r="189" spans="2:15" ht="12.75">
      <c r="B189" s="27"/>
      <c r="C189" s="27"/>
      <c r="D189" s="32"/>
      <c r="E189" s="11"/>
      <c r="F189" s="11"/>
      <c r="G189" s="11"/>
      <c r="H189" s="11"/>
      <c r="I189" s="11"/>
      <c r="J189" s="11"/>
      <c r="K189" s="41"/>
      <c r="L189" s="29"/>
      <c r="N189" s="29"/>
      <c r="O189" s="31"/>
    </row>
    <row r="190" spans="2:15" ht="12.75">
      <c r="B190" s="27"/>
      <c r="C190" s="27"/>
      <c r="D190" s="32"/>
      <c r="E190" s="11"/>
      <c r="F190" s="11"/>
      <c r="G190" s="11"/>
      <c r="H190" s="11"/>
      <c r="I190" s="11"/>
      <c r="J190" s="11"/>
      <c r="K190" s="41"/>
      <c r="L190" s="29"/>
      <c r="N190" s="29"/>
      <c r="O190" s="31"/>
    </row>
    <row r="191" spans="2:15" ht="12.75">
      <c r="B191" s="27"/>
      <c r="C191" s="27"/>
      <c r="D191" s="32"/>
      <c r="E191" s="11"/>
      <c r="F191" s="11"/>
      <c r="G191" s="11"/>
      <c r="H191" s="11"/>
      <c r="I191" s="11"/>
      <c r="J191" s="11"/>
      <c r="K191" s="41"/>
      <c r="L191" s="29"/>
      <c r="N191" s="29"/>
      <c r="O191" s="31"/>
    </row>
    <row r="192" spans="2:15" ht="12.75">
      <c r="B192" s="27"/>
      <c r="C192" s="27"/>
      <c r="D192" s="32"/>
      <c r="E192" s="11"/>
      <c r="F192" s="11"/>
      <c r="G192" s="11"/>
      <c r="H192" s="11"/>
      <c r="I192" s="11"/>
      <c r="J192" s="11"/>
      <c r="K192" s="41"/>
      <c r="L192" s="29"/>
      <c r="N192" s="29"/>
      <c r="O192" s="31"/>
    </row>
    <row r="193" spans="2:15" ht="12.75">
      <c r="B193" s="27"/>
      <c r="C193" s="27"/>
      <c r="D193" s="32"/>
      <c r="E193" s="11"/>
      <c r="F193" s="11"/>
      <c r="G193" s="11"/>
      <c r="H193" s="11"/>
      <c r="I193" s="11"/>
      <c r="J193" s="11"/>
      <c r="K193" s="41"/>
      <c r="L193" s="29"/>
      <c r="N193" s="29"/>
      <c r="O193" s="31"/>
    </row>
    <row r="194" spans="2:15" ht="12.75">
      <c r="B194" s="27"/>
      <c r="C194" s="27"/>
      <c r="D194" s="32"/>
      <c r="E194" s="11"/>
      <c r="F194" s="11"/>
      <c r="G194" s="11"/>
      <c r="H194" s="11"/>
      <c r="I194" s="11"/>
      <c r="J194" s="11"/>
      <c r="K194" s="41"/>
      <c r="L194" s="29"/>
      <c r="N194" s="29"/>
      <c r="O194" s="31"/>
    </row>
    <row r="195" spans="2:15" ht="12.75">
      <c r="B195" s="27"/>
      <c r="C195" s="27"/>
      <c r="D195" s="32"/>
      <c r="E195" s="11"/>
      <c r="F195" s="11"/>
      <c r="G195" s="11"/>
      <c r="H195" s="11"/>
      <c r="I195" s="11"/>
      <c r="J195" s="11"/>
      <c r="K195" s="41"/>
      <c r="L195" s="29"/>
      <c r="N195" s="29"/>
      <c r="O195" s="31"/>
    </row>
    <row r="196" spans="2:15" ht="12.75">
      <c r="B196" s="27"/>
      <c r="C196" s="27"/>
      <c r="D196" s="32"/>
      <c r="E196" s="11"/>
      <c r="F196" s="11"/>
      <c r="G196" s="11"/>
      <c r="H196" s="11"/>
      <c r="I196" s="11"/>
      <c r="J196" s="11"/>
      <c r="K196" s="41"/>
      <c r="L196" s="29"/>
      <c r="N196" s="29"/>
      <c r="O196" s="31"/>
    </row>
    <row r="197" spans="2:15" ht="12.75">
      <c r="B197" s="27"/>
      <c r="C197" s="27"/>
      <c r="D197" s="32"/>
      <c r="E197" s="11"/>
      <c r="F197" s="11"/>
      <c r="G197" s="11"/>
      <c r="H197" s="11"/>
      <c r="I197" s="11"/>
      <c r="J197" s="11"/>
      <c r="K197" s="41"/>
      <c r="L197" s="29"/>
      <c r="N197" s="29"/>
      <c r="O197" s="31"/>
    </row>
    <row r="198" spans="2:15" ht="12.75">
      <c r="B198" s="27"/>
      <c r="C198" s="27"/>
      <c r="D198" s="32"/>
      <c r="E198" s="11"/>
      <c r="F198" s="11"/>
      <c r="G198" s="11"/>
      <c r="H198" s="11"/>
      <c r="I198" s="11"/>
      <c r="J198" s="11"/>
      <c r="K198" s="41"/>
      <c r="L198" s="29"/>
      <c r="N198" s="29"/>
      <c r="O198" s="31"/>
    </row>
    <row r="199" spans="2:15" ht="12.75">
      <c r="B199" s="27"/>
      <c r="C199" s="27"/>
      <c r="D199" s="32"/>
      <c r="E199" s="11"/>
      <c r="F199" s="11"/>
      <c r="G199" s="11"/>
      <c r="H199" s="11"/>
      <c r="I199" s="11"/>
      <c r="J199" s="11"/>
      <c r="K199" s="41"/>
      <c r="L199" s="29"/>
      <c r="N199" s="29"/>
      <c r="O199" s="31"/>
    </row>
    <row r="200" spans="2:15" ht="12.75">
      <c r="B200" s="27"/>
      <c r="C200" s="27"/>
      <c r="D200" s="32"/>
      <c r="E200" s="11"/>
      <c r="F200" s="11"/>
      <c r="G200" s="11"/>
      <c r="H200" s="11"/>
      <c r="I200" s="11"/>
      <c r="J200" s="11"/>
      <c r="K200" s="41"/>
      <c r="L200" s="29"/>
      <c r="N200" s="29"/>
      <c r="O200" s="31"/>
    </row>
    <row r="201" spans="2:15" ht="12.75">
      <c r="B201" s="27"/>
      <c r="C201" s="27"/>
      <c r="D201" s="32"/>
      <c r="E201" s="11"/>
      <c r="F201" s="11"/>
      <c r="G201" s="11"/>
      <c r="H201" s="11"/>
      <c r="I201" s="11"/>
      <c r="J201" s="11"/>
      <c r="K201" s="41"/>
      <c r="L201" s="29"/>
      <c r="N201" s="29"/>
      <c r="O201" s="31"/>
    </row>
    <row r="202" spans="2:15" ht="12.75">
      <c r="B202" s="27"/>
      <c r="C202" s="27"/>
      <c r="D202" s="32"/>
      <c r="E202" s="11"/>
      <c r="F202" s="11"/>
      <c r="G202" s="11"/>
      <c r="H202" s="11"/>
      <c r="I202" s="11"/>
      <c r="J202" s="11"/>
      <c r="K202" s="41"/>
      <c r="L202" s="29"/>
      <c r="N202" s="29"/>
      <c r="O202" s="31"/>
    </row>
    <row r="203" spans="2:15" ht="12.75">
      <c r="B203" s="27"/>
      <c r="C203" s="27"/>
      <c r="D203" s="32"/>
      <c r="E203" s="11"/>
      <c r="F203" s="11"/>
      <c r="G203" s="11"/>
      <c r="H203" s="11"/>
      <c r="I203" s="11"/>
      <c r="J203" s="11"/>
      <c r="K203" s="41"/>
      <c r="L203" s="29"/>
      <c r="N203" s="29"/>
      <c r="O203" s="31"/>
    </row>
    <row r="204" spans="2:15" ht="12.75">
      <c r="B204" s="27"/>
      <c r="C204" s="27"/>
      <c r="D204" s="32"/>
      <c r="E204" s="11"/>
      <c r="F204" s="11"/>
      <c r="G204" s="11"/>
      <c r="H204" s="11"/>
      <c r="I204" s="11"/>
      <c r="J204" s="11"/>
      <c r="K204" s="41"/>
      <c r="L204" s="29"/>
      <c r="N204" s="29"/>
      <c r="O204" s="31"/>
    </row>
    <row r="205" spans="2:15" ht="12.75">
      <c r="B205" s="27"/>
      <c r="C205" s="27"/>
      <c r="D205" s="32"/>
      <c r="E205" s="11"/>
      <c r="F205" s="11"/>
      <c r="G205" s="11"/>
      <c r="H205" s="11"/>
      <c r="I205" s="11"/>
      <c r="J205" s="11"/>
      <c r="K205" s="41"/>
      <c r="L205" s="29"/>
      <c r="N205" s="29"/>
      <c r="O205" s="31"/>
    </row>
    <row r="206" spans="2:15" ht="12.75">
      <c r="B206" s="27"/>
      <c r="C206" s="27"/>
      <c r="D206" s="32"/>
      <c r="E206" s="11"/>
      <c r="F206" s="11"/>
      <c r="G206" s="11"/>
      <c r="H206" s="11"/>
      <c r="I206" s="11"/>
      <c r="J206" s="11"/>
      <c r="K206" s="41"/>
      <c r="L206" s="29"/>
      <c r="N206" s="29"/>
      <c r="O206" s="31"/>
    </row>
    <row r="207" spans="2:15" ht="12.75">
      <c r="B207" s="27"/>
      <c r="C207" s="27"/>
      <c r="D207" s="32"/>
      <c r="E207" s="11"/>
      <c r="F207" s="11"/>
      <c r="G207" s="11"/>
      <c r="H207" s="11"/>
      <c r="I207" s="11"/>
      <c r="J207" s="11"/>
      <c r="K207" s="41"/>
      <c r="L207" s="29"/>
      <c r="N207" s="29"/>
      <c r="O207" s="31"/>
    </row>
    <row r="208" spans="2:15" ht="12.75">
      <c r="B208" s="27"/>
      <c r="C208" s="27"/>
      <c r="D208" s="32"/>
      <c r="E208" s="11"/>
      <c r="F208" s="11"/>
      <c r="G208" s="11"/>
      <c r="H208" s="11"/>
      <c r="I208" s="11"/>
      <c r="J208" s="11"/>
      <c r="K208" s="41"/>
      <c r="L208" s="29"/>
      <c r="N208" s="29"/>
      <c r="O208" s="31"/>
    </row>
    <row r="209" spans="2:15" ht="12.75">
      <c r="B209" s="27"/>
      <c r="C209" s="27"/>
      <c r="D209" s="32"/>
      <c r="E209" s="11"/>
      <c r="F209" s="11"/>
      <c r="G209" s="11"/>
      <c r="H209" s="11"/>
      <c r="I209" s="11"/>
      <c r="J209" s="11"/>
      <c r="K209" s="41"/>
      <c r="L209" s="29"/>
      <c r="N209" s="29"/>
      <c r="O209" s="31"/>
    </row>
    <row r="210" spans="2:15" ht="12.75">
      <c r="B210" s="27"/>
      <c r="C210" s="27"/>
      <c r="D210" s="32"/>
      <c r="E210" s="11"/>
      <c r="F210" s="11"/>
      <c r="G210" s="11"/>
      <c r="H210" s="11"/>
      <c r="I210" s="11"/>
      <c r="J210" s="11"/>
      <c r="K210" s="9"/>
      <c r="L210" s="29"/>
      <c r="N210" s="29"/>
      <c r="O210" s="31"/>
    </row>
    <row r="211" spans="2:15" ht="12.75">
      <c r="B211" s="27"/>
      <c r="C211" s="27"/>
      <c r="D211" s="11"/>
      <c r="E211" s="11"/>
      <c r="F211" s="11"/>
      <c r="G211" s="11"/>
      <c r="H211" s="11"/>
      <c r="I211" s="11"/>
      <c r="J211" s="11"/>
      <c r="K211" s="9"/>
      <c r="L211" s="42"/>
      <c r="N211" s="42"/>
      <c r="O211" s="42"/>
    </row>
    <row r="212" spans="11:15" ht="12.75">
      <c r="K212" s="9"/>
      <c r="L212" s="42"/>
      <c r="N212" s="42"/>
      <c r="O212" s="42"/>
    </row>
    <row r="213" spans="11:15" ht="12.75">
      <c r="K213" s="9"/>
      <c r="L213" s="42"/>
      <c r="N213" s="42"/>
      <c r="O213" s="42"/>
    </row>
    <row r="214" spans="11:15" ht="12.75">
      <c r="K214" s="9"/>
      <c r="L214" s="42"/>
      <c r="N214" s="42"/>
      <c r="O214" s="42"/>
    </row>
    <row r="215" spans="11:15" ht="12.75">
      <c r="K215" s="9"/>
      <c r="L215" s="42"/>
      <c r="N215" s="42"/>
      <c r="O215" s="42"/>
    </row>
    <row r="216" spans="11:15" ht="12.75">
      <c r="K216" s="9"/>
      <c r="L216" s="42"/>
      <c r="N216" s="42"/>
      <c r="O216" s="42"/>
    </row>
    <row r="217" spans="11:15" ht="12.75">
      <c r="K217" s="9"/>
      <c r="L217" s="42"/>
      <c r="N217" s="42"/>
      <c r="O217" s="42"/>
    </row>
    <row r="218" spans="11:15" ht="12.75">
      <c r="K218" s="9"/>
      <c r="L218" s="42"/>
      <c r="N218" s="42"/>
      <c r="O218" s="42"/>
    </row>
    <row r="219" spans="11:15" ht="12.75">
      <c r="K219" s="9"/>
      <c r="L219" s="42"/>
      <c r="N219" s="42"/>
      <c r="O219" s="42"/>
    </row>
    <row r="220" spans="11:15" ht="12.75">
      <c r="K220" s="9"/>
      <c r="L220" s="42"/>
      <c r="N220" s="42"/>
      <c r="O220" s="42"/>
    </row>
    <row r="221" spans="11:15" ht="12.75">
      <c r="K221" s="9"/>
      <c r="L221" s="42"/>
      <c r="N221" s="42"/>
      <c r="O221" s="42"/>
    </row>
    <row r="222" spans="11:15" ht="12.75">
      <c r="K222" s="9"/>
      <c r="L222" s="42"/>
      <c r="N222" s="42"/>
      <c r="O222" s="42"/>
    </row>
    <row r="223" spans="11:15" ht="12.75">
      <c r="K223" s="9"/>
      <c r="L223" s="42"/>
      <c r="N223" s="42"/>
      <c r="O223" s="42"/>
    </row>
    <row r="224" spans="11:15" ht="12.75">
      <c r="K224" s="9"/>
      <c r="L224" s="42"/>
      <c r="N224" s="42"/>
      <c r="O224" s="42"/>
    </row>
    <row r="225" spans="11:15" ht="12.75">
      <c r="K225" s="9"/>
      <c r="L225" s="42"/>
      <c r="N225" s="42"/>
      <c r="O225" s="42"/>
    </row>
    <row r="226" spans="11:15" ht="12.75">
      <c r="K226" s="9"/>
      <c r="L226" s="42"/>
      <c r="N226" s="42"/>
      <c r="O226" s="42"/>
    </row>
    <row r="227" spans="11:15" ht="12.75">
      <c r="K227" s="9"/>
      <c r="L227" s="42"/>
      <c r="N227" s="42"/>
      <c r="O227" s="42"/>
    </row>
    <row r="228" spans="11:15" ht="12.75">
      <c r="K228" s="9"/>
      <c r="L228" s="42"/>
      <c r="N228" s="42"/>
      <c r="O228" s="42"/>
    </row>
    <row r="229" spans="11:15" ht="12.75">
      <c r="K229" s="9"/>
      <c r="L229" s="42"/>
      <c r="N229" s="42"/>
      <c r="O229" s="42"/>
    </row>
    <row r="230" spans="11:15" ht="12.75">
      <c r="K230" s="9"/>
      <c r="L230" s="42"/>
      <c r="N230" s="42"/>
      <c r="O230" s="42"/>
    </row>
    <row r="231" spans="11:15" ht="12.75">
      <c r="K231" s="9"/>
      <c r="L231" s="42"/>
      <c r="N231" s="42"/>
      <c r="O231" s="42"/>
    </row>
    <row r="232" spans="11:15" ht="12.75">
      <c r="K232" s="9"/>
      <c r="L232" s="42"/>
      <c r="N232" s="42"/>
      <c r="O232" s="42"/>
    </row>
    <row r="233" spans="11:15" ht="12.75">
      <c r="K233" s="9"/>
      <c r="L233" s="42"/>
      <c r="N233" s="42"/>
      <c r="O233" s="42"/>
    </row>
    <row r="234" spans="11:15" ht="12.75">
      <c r="K234" s="9"/>
      <c r="L234" s="42"/>
      <c r="N234" s="42"/>
      <c r="O234" s="42"/>
    </row>
    <row r="235" spans="11:15" ht="12.75">
      <c r="K235" s="9"/>
      <c r="L235" s="42"/>
      <c r="N235" s="42"/>
      <c r="O235" s="42"/>
    </row>
    <row r="236" spans="11:15" ht="12.75">
      <c r="K236" s="9"/>
      <c r="L236" s="42"/>
      <c r="N236" s="42"/>
      <c r="O236" s="42"/>
    </row>
    <row r="237" spans="11:15" ht="12.75">
      <c r="K237" s="9"/>
      <c r="L237" s="42"/>
      <c r="N237" s="42"/>
      <c r="O237" s="42"/>
    </row>
    <row r="238" spans="11:15" ht="12.75">
      <c r="K238" s="9"/>
      <c r="L238" s="42"/>
      <c r="N238" s="42"/>
      <c r="O238" s="42"/>
    </row>
    <row r="239" spans="11:15" ht="12.75">
      <c r="K239" s="9"/>
      <c r="L239" s="42"/>
      <c r="N239" s="42"/>
      <c r="O239" s="42"/>
    </row>
    <row r="240" spans="11:15" ht="12.75">
      <c r="K240" s="9"/>
      <c r="L240" s="42"/>
      <c r="N240" s="42"/>
      <c r="O240" s="42"/>
    </row>
    <row r="241" spans="11:15" ht="12.75">
      <c r="K241" s="9"/>
      <c r="L241" s="42"/>
      <c r="N241" s="42"/>
      <c r="O241" s="42"/>
    </row>
    <row r="242" spans="11:15" ht="12.75">
      <c r="K242" s="9"/>
      <c r="L242" s="42"/>
      <c r="N242" s="42"/>
      <c r="O242" s="42"/>
    </row>
    <row r="243" spans="11:15" ht="12.75">
      <c r="K243" s="9"/>
      <c r="L243" s="42"/>
      <c r="N243" s="42"/>
      <c r="O243" s="42"/>
    </row>
    <row r="244" spans="11:15" ht="12.75">
      <c r="K244" s="9"/>
      <c r="L244" s="42"/>
      <c r="N244" s="42"/>
      <c r="O244" s="42"/>
    </row>
    <row r="245" spans="11:15" ht="12.75">
      <c r="K245" s="9"/>
      <c r="L245" s="42"/>
      <c r="N245" s="42"/>
      <c r="O245" s="42"/>
    </row>
    <row r="246" spans="11:15" ht="12.75">
      <c r="K246" s="9"/>
      <c r="L246" s="42"/>
      <c r="N246" s="42"/>
      <c r="O246" s="42"/>
    </row>
    <row r="247" spans="11:15" ht="12.75">
      <c r="K247" s="9"/>
      <c r="L247" s="42"/>
      <c r="N247" s="42"/>
      <c r="O247" s="42"/>
    </row>
    <row r="248" spans="11:15" ht="12.75">
      <c r="K248" s="9"/>
      <c r="L248" s="42"/>
      <c r="N248" s="42"/>
      <c r="O248" s="42"/>
    </row>
    <row r="249" spans="11:15" ht="12.75">
      <c r="K249" s="42"/>
      <c r="L249" s="42"/>
      <c r="N249" s="42"/>
      <c r="O249" s="42"/>
    </row>
    <row r="250" spans="11:15" ht="12.75">
      <c r="K250" s="42"/>
      <c r="L250" s="42"/>
      <c r="N250" s="42"/>
      <c r="O250" s="42"/>
    </row>
    <row r="251" spans="11:15" ht="12.75">
      <c r="K251" s="42"/>
      <c r="L251" s="42"/>
      <c r="N251" s="42"/>
      <c r="O251" s="42"/>
    </row>
    <row r="252" spans="11:15" ht="12.75">
      <c r="K252" s="42"/>
      <c r="L252" s="42"/>
      <c r="N252" s="42"/>
      <c r="O252" s="42"/>
    </row>
    <row r="253" spans="11:15" ht="12.75">
      <c r="K253" s="42"/>
      <c r="L253" s="42"/>
      <c r="N253" s="42"/>
      <c r="O253" s="42"/>
    </row>
    <row r="254" spans="11:15" ht="12.75">
      <c r="K254" s="42"/>
      <c r="L254" s="42"/>
      <c r="N254" s="42"/>
      <c r="O254" s="42"/>
    </row>
    <row r="255" spans="11:15" ht="12.75">
      <c r="K255" s="42"/>
      <c r="L255" s="42"/>
      <c r="N255" s="42"/>
      <c r="O255" s="42"/>
    </row>
    <row r="256" spans="11:15" ht="12.75">
      <c r="K256" s="42"/>
      <c r="L256" s="42"/>
      <c r="N256" s="42"/>
      <c r="O256" s="42"/>
    </row>
    <row r="257" spans="11:15" ht="12.75">
      <c r="K257" s="42"/>
      <c r="L257" s="42"/>
      <c r="N257" s="42"/>
      <c r="O257" s="42"/>
    </row>
    <row r="258" spans="11:15" ht="12.75">
      <c r="K258" s="42"/>
      <c r="L258" s="42"/>
      <c r="N258" s="42"/>
      <c r="O258" s="42"/>
    </row>
    <row r="259" spans="11:15" ht="12.75">
      <c r="K259" s="42"/>
      <c r="L259" s="42"/>
      <c r="N259" s="42"/>
      <c r="O259" s="42"/>
    </row>
    <row r="260" spans="11:15" ht="12.75">
      <c r="K260" s="42"/>
      <c r="L260" s="42"/>
      <c r="N260" s="42"/>
      <c r="O260" s="42"/>
    </row>
    <row r="261" spans="11:15" ht="12.75">
      <c r="K261" s="42"/>
      <c r="L261" s="42"/>
      <c r="N261" s="42"/>
      <c r="O261" s="42"/>
    </row>
    <row r="262" spans="11:15" ht="12.75">
      <c r="K262" s="42"/>
      <c r="L262" s="42"/>
      <c r="N262" s="42"/>
      <c r="O262" s="42"/>
    </row>
    <row r="263" spans="11:15" ht="12.75">
      <c r="K263" s="42"/>
      <c r="L263" s="42"/>
      <c r="N263" s="42"/>
      <c r="O263" s="42"/>
    </row>
    <row r="264" spans="11:15" ht="12.75">
      <c r="K264" s="42"/>
      <c r="L264" s="42"/>
      <c r="N264" s="42"/>
      <c r="O264" s="42"/>
    </row>
    <row r="265" spans="11:15" ht="12.75">
      <c r="K265" s="42"/>
      <c r="L265" s="42"/>
      <c r="N265" s="42"/>
      <c r="O265" s="42"/>
    </row>
    <row r="266" spans="11:15" ht="12.75">
      <c r="K266" s="42"/>
      <c r="L266" s="42"/>
      <c r="N266" s="42"/>
      <c r="O266" s="42"/>
    </row>
    <row r="267" spans="11:15" ht="12.75">
      <c r="K267" s="42"/>
      <c r="L267" s="42"/>
      <c r="N267" s="42"/>
      <c r="O267" s="42"/>
    </row>
    <row r="268" spans="11:15" ht="12.75">
      <c r="K268" s="42"/>
      <c r="L268" s="42"/>
      <c r="N268" s="42"/>
      <c r="O268" s="42"/>
    </row>
    <row r="269" spans="11:15" ht="12.75">
      <c r="K269" s="42"/>
      <c r="L269" s="42"/>
      <c r="N269" s="42"/>
      <c r="O269" s="42"/>
    </row>
    <row r="270" spans="11:15" ht="12.75">
      <c r="K270" s="42"/>
      <c r="L270" s="42"/>
      <c r="N270" s="42"/>
      <c r="O270" s="42"/>
    </row>
    <row r="271" spans="11:15" ht="12.75">
      <c r="K271" s="42"/>
      <c r="L271" s="42"/>
      <c r="N271" s="42"/>
      <c r="O271" s="42"/>
    </row>
    <row r="272" spans="11:15" ht="12.75">
      <c r="K272" s="42"/>
      <c r="L272" s="42"/>
      <c r="N272" s="42"/>
      <c r="O272" s="42"/>
    </row>
    <row r="273" spans="11:15" ht="12.75">
      <c r="K273" s="42"/>
      <c r="L273" s="42"/>
      <c r="N273" s="42"/>
      <c r="O273" s="42"/>
    </row>
    <row r="274" spans="11:15" ht="12.75">
      <c r="K274" s="42"/>
      <c r="L274" s="42"/>
      <c r="N274" s="42"/>
      <c r="O274" s="42"/>
    </row>
    <row r="275" spans="11:15" ht="12.75">
      <c r="K275" s="42"/>
      <c r="L275" s="42"/>
      <c r="N275" s="42"/>
      <c r="O275" s="42"/>
    </row>
    <row r="276" spans="11:15" ht="12.75">
      <c r="K276" s="42"/>
      <c r="L276" s="42"/>
      <c r="N276" s="42"/>
      <c r="O276" s="42"/>
    </row>
    <row r="277" spans="11:15" ht="12.75">
      <c r="K277" s="42"/>
      <c r="L277" s="42"/>
      <c r="N277" s="42"/>
      <c r="O277" s="42"/>
    </row>
    <row r="278" spans="11:15" ht="12.75">
      <c r="K278" s="42"/>
      <c r="L278" s="42"/>
      <c r="N278" s="42"/>
      <c r="O278" s="42"/>
    </row>
    <row r="279" spans="11:15" ht="12.75">
      <c r="K279" s="42"/>
      <c r="L279" s="42"/>
      <c r="N279" s="42"/>
      <c r="O279" s="42"/>
    </row>
    <row r="280" spans="11:15" ht="12.75">
      <c r="K280" s="42"/>
      <c r="L280" s="42"/>
      <c r="N280" s="42"/>
      <c r="O280" s="42"/>
    </row>
    <row r="281" spans="11:15" ht="12.75">
      <c r="K281" s="42"/>
      <c r="L281" s="42"/>
      <c r="N281" s="42"/>
      <c r="O281" s="42"/>
    </row>
    <row r="282" spans="11:15" ht="12.75">
      <c r="K282" s="42"/>
      <c r="L282" s="42"/>
      <c r="N282" s="42"/>
      <c r="O282" s="42"/>
    </row>
    <row r="283" spans="11:15" ht="12.75">
      <c r="K283" s="42"/>
      <c r="L283" s="42"/>
      <c r="N283" s="42"/>
      <c r="O283" s="42"/>
    </row>
    <row r="284" spans="11:15" ht="12.75">
      <c r="K284" s="42"/>
      <c r="L284" s="42"/>
      <c r="N284" s="42"/>
      <c r="O284" s="42"/>
    </row>
    <row r="285" spans="11:15" ht="12.75">
      <c r="K285" s="42"/>
      <c r="L285" s="42"/>
      <c r="N285" s="42"/>
      <c r="O285" s="42"/>
    </row>
    <row r="286" spans="11:15" ht="12.75">
      <c r="K286" s="42"/>
      <c r="L286" s="42"/>
      <c r="N286" s="42"/>
      <c r="O286" s="42"/>
    </row>
    <row r="287" spans="11:15" ht="12.75">
      <c r="K287" s="42"/>
      <c r="L287" s="42"/>
      <c r="N287" s="42"/>
      <c r="O287" s="42"/>
    </row>
    <row r="288" spans="11:15" ht="12.75">
      <c r="K288" s="42"/>
      <c r="L288" s="42"/>
      <c r="N288" s="42"/>
      <c r="O288" s="42"/>
    </row>
    <row r="289" spans="11:15" ht="12.75">
      <c r="K289" s="42"/>
      <c r="L289" s="42"/>
      <c r="N289" s="42"/>
      <c r="O289" s="42"/>
    </row>
    <row r="290" spans="11:15" ht="12.75">
      <c r="K290" s="42"/>
      <c r="L290" s="42"/>
      <c r="N290" s="42"/>
      <c r="O290" s="42"/>
    </row>
    <row r="291" spans="11:15" ht="12.75">
      <c r="K291" s="42"/>
      <c r="L291" s="42"/>
      <c r="N291" s="42"/>
      <c r="O291" s="42"/>
    </row>
    <row r="292" spans="11:15" ht="12.75">
      <c r="K292" s="42"/>
      <c r="L292" s="42"/>
      <c r="N292" s="42"/>
      <c r="O292" s="42"/>
    </row>
    <row r="293" spans="11:15" ht="12.75">
      <c r="K293" s="42"/>
      <c r="L293" s="42"/>
      <c r="N293" s="42"/>
      <c r="O293" s="42"/>
    </row>
    <row r="294" spans="11:15" ht="12.75">
      <c r="K294" s="42"/>
      <c r="L294" s="42"/>
      <c r="N294" s="42"/>
      <c r="O294" s="42"/>
    </row>
    <row r="295" spans="11:15" ht="12.75">
      <c r="K295" s="42"/>
      <c r="L295" s="42"/>
      <c r="N295" s="42"/>
      <c r="O295" s="42"/>
    </row>
    <row r="296" spans="11:15" ht="12.75">
      <c r="K296" s="42"/>
      <c r="L296" s="42"/>
      <c r="N296" s="42"/>
      <c r="O296" s="42"/>
    </row>
    <row r="297" spans="11:15" ht="12.75">
      <c r="K297" s="42"/>
      <c r="L297" s="42"/>
      <c r="N297" s="42"/>
      <c r="O297" s="42"/>
    </row>
    <row r="298" spans="11:15" ht="12.75">
      <c r="K298" s="42"/>
      <c r="L298" s="42"/>
      <c r="N298" s="42"/>
      <c r="O298" s="42"/>
    </row>
    <row r="299" spans="11:15" ht="12.75">
      <c r="K299" s="42"/>
      <c r="L299" s="42"/>
      <c r="N299" s="42"/>
      <c r="O299" s="42"/>
    </row>
    <row r="300" spans="11:15" ht="12.75">
      <c r="K300" s="42"/>
      <c r="L300" s="42"/>
      <c r="N300" s="42"/>
      <c r="O300" s="42"/>
    </row>
    <row r="301" spans="11:15" ht="12.75">
      <c r="K301" s="42"/>
      <c r="L301" s="42"/>
      <c r="N301" s="42"/>
      <c r="O301" s="42"/>
    </row>
    <row r="302" spans="11:15" ht="12.75">
      <c r="K302" s="42"/>
      <c r="L302" s="42"/>
      <c r="N302" s="42"/>
      <c r="O302" s="42"/>
    </row>
    <row r="303" spans="11:15" ht="12.75">
      <c r="K303" s="42"/>
      <c r="L303" s="42"/>
      <c r="N303" s="42"/>
      <c r="O303" s="42"/>
    </row>
    <row r="304" spans="11:15" ht="12.75">
      <c r="K304" s="42"/>
      <c r="L304" s="42"/>
      <c r="N304" s="42"/>
      <c r="O304" s="42"/>
    </row>
    <row r="305" spans="11:15" ht="12.75">
      <c r="K305" s="42"/>
      <c r="L305" s="42"/>
      <c r="N305" s="42"/>
      <c r="O305" s="42"/>
    </row>
    <row r="306" spans="11:15" ht="12.75">
      <c r="K306" s="42"/>
      <c r="L306" s="42"/>
      <c r="N306" s="42"/>
      <c r="O306" s="42"/>
    </row>
    <row r="307" spans="11:15" ht="12.75">
      <c r="K307" s="42"/>
      <c r="L307" s="42"/>
      <c r="N307" s="42"/>
      <c r="O307" s="42"/>
    </row>
    <row r="308" spans="11:15" ht="12.75">
      <c r="K308" s="42"/>
      <c r="L308" s="42"/>
      <c r="N308" s="42"/>
      <c r="O308" s="42"/>
    </row>
    <row r="309" spans="11:15" ht="12.75">
      <c r="K309" s="42"/>
      <c r="L309" s="42"/>
      <c r="N309" s="42"/>
      <c r="O309" s="42"/>
    </row>
    <row r="310" spans="11:15" ht="12.75">
      <c r="K310" s="42"/>
      <c r="L310" s="42"/>
      <c r="N310" s="42"/>
      <c r="O310" s="42"/>
    </row>
    <row r="311" spans="11:15" ht="12.75">
      <c r="K311" s="42"/>
      <c r="L311" s="42"/>
      <c r="N311" s="42"/>
      <c r="O311" s="42"/>
    </row>
    <row r="312" spans="11:15" ht="12.75">
      <c r="K312" s="42"/>
      <c r="L312" s="42"/>
      <c r="N312" s="42"/>
      <c r="O312" s="42"/>
    </row>
    <row r="313" spans="11:15" ht="12.75">
      <c r="K313" s="42"/>
      <c r="L313" s="42"/>
      <c r="N313" s="42"/>
      <c r="O313" s="42"/>
    </row>
    <row r="314" spans="11:15" ht="12.75">
      <c r="K314" s="42"/>
      <c r="L314" s="42"/>
      <c r="N314" s="42"/>
      <c r="O314" s="42"/>
    </row>
    <row r="315" spans="11:15" ht="12.75">
      <c r="K315" s="42"/>
      <c r="L315" s="42"/>
      <c r="N315" s="42"/>
      <c r="O315" s="42"/>
    </row>
    <row r="316" spans="11:15" ht="12.75">
      <c r="K316" s="42"/>
      <c r="L316" s="42"/>
      <c r="N316" s="42"/>
      <c r="O316" s="42"/>
    </row>
    <row r="317" spans="11:15" ht="12.75">
      <c r="K317" s="42"/>
      <c r="L317" s="42"/>
      <c r="N317" s="42"/>
      <c r="O317" s="42"/>
    </row>
    <row r="318" spans="11:15" ht="12.75">
      <c r="K318" s="42"/>
      <c r="L318" s="42"/>
      <c r="N318" s="42"/>
      <c r="O318" s="42"/>
    </row>
    <row r="319" spans="11:15" ht="12.75">
      <c r="K319" s="42"/>
      <c r="L319" s="42"/>
      <c r="N319" s="42"/>
      <c r="O319" s="42"/>
    </row>
    <row r="320" spans="11:15" ht="12.75">
      <c r="K320" s="42"/>
      <c r="L320" s="42"/>
      <c r="N320" s="42"/>
      <c r="O320" s="42"/>
    </row>
    <row r="321" spans="11:15" ht="12.75">
      <c r="K321" s="42"/>
      <c r="L321" s="42"/>
      <c r="N321" s="42"/>
      <c r="O321" s="42"/>
    </row>
    <row r="322" spans="11:15" ht="12.75">
      <c r="K322" s="42"/>
      <c r="L322" s="42"/>
      <c r="N322" s="42"/>
      <c r="O322" s="42"/>
    </row>
    <row r="323" spans="11:15" ht="12.75">
      <c r="K323" s="42"/>
      <c r="L323" s="42"/>
      <c r="N323" s="42"/>
      <c r="O323" s="42"/>
    </row>
    <row r="324" spans="11:15" ht="12.75">
      <c r="K324" s="42"/>
      <c r="L324" s="42"/>
      <c r="N324" s="42"/>
      <c r="O324" s="42"/>
    </row>
    <row r="325" spans="11:15" ht="12.75">
      <c r="K325" s="42"/>
      <c r="L325" s="42"/>
      <c r="N325" s="42"/>
      <c r="O325" s="42"/>
    </row>
    <row r="326" spans="11:15" ht="12.75">
      <c r="K326" s="42"/>
      <c r="L326" s="42"/>
      <c r="N326" s="42"/>
      <c r="O326" s="42"/>
    </row>
    <row r="327" spans="11:12" ht="12.75">
      <c r="K327" s="42"/>
      <c r="L327" s="42"/>
    </row>
    <row r="328" spans="11:12" ht="12.75">
      <c r="K328" s="42"/>
      <c r="L328" s="42"/>
    </row>
    <row r="329" spans="11:12" ht="12.75">
      <c r="K329" s="42"/>
      <c r="L329" s="42"/>
    </row>
    <row r="330" spans="11:12" ht="12.75">
      <c r="K330" s="42"/>
      <c r="L330" s="42"/>
    </row>
    <row r="331" spans="11:12" ht="12.75">
      <c r="K331" s="42"/>
      <c r="L331" s="42"/>
    </row>
    <row r="332" spans="11:12" ht="12.75">
      <c r="K332" s="42"/>
      <c r="L332" s="42"/>
    </row>
    <row r="333" spans="11:12" ht="12.75">
      <c r="K333" s="42"/>
      <c r="L333" s="42"/>
    </row>
    <row r="334" spans="11:12" ht="12.75">
      <c r="K334" s="42"/>
      <c r="L334" s="42"/>
    </row>
    <row r="335" spans="11:12" ht="12.75">
      <c r="K335" s="42"/>
      <c r="L335" s="42"/>
    </row>
    <row r="336" spans="11:12" ht="12.75">
      <c r="K336" s="42"/>
      <c r="L336" s="42"/>
    </row>
    <row r="337" spans="11:12" ht="12.75">
      <c r="K337" s="42"/>
      <c r="L337" s="42"/>
    </row>
    <row r="338" spans="11:12" ht="12.75">
      <c r="K338" s="42"/>
      <c r="L338" s="42"/>
    </row>
    <row r="339" spans="11:12" ht="12.75">
      <c r="K339" s="42"/>
      <c r="L339" s="42"/>
    </row>
    <row r="340" spans="11:12" ht="12.75">
      <c r="K340" s="42"/>
      <c r="L340" s="42"/>
    </row>
    <row r="341" ht="12.75">
      <c r="K341" s="42"/>
    </row>
    <row r="342" ht="12.75">
      <c r="K342" s="42"/>
    </row>
    <row r="343" ht="12.75">
      <c r="K343" s="42"/>
    </row>
    <row r="344" ht="12.75">
      <c r="K344" s="42"/>
    </row>
    <row r="345" ht="12.75">
      <c r="K345" s="42"/>
    </row>
  </sheetData>
  <sheetProtection/>
  <printOptions/>
  <pageMargins left="0.23" right="0.25" top="0.25" bottom="0.26" header="0.25" footer="0.26"/>
  <pageSetup fitToHeight="2" fitToWidth="1" horizontalDpi="360" verticalDpi="360" orientation="landscape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7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28125" style="9" bestFit="1" customWidth="1"/>
    <col min="2" max="2" width="6.00390625" style="9" bestFit="1" customWidth="1"/>
    <col min="3" max="3" width="8.8515625" style="9" customWidth="1"/>
    <col min="4" max="4" width="10.28125" style="3" customWidth="1"/>
    <col min="5" max="5" width="30.421875" style="3" customWidth="1"/>
    <col min="6" max="6" width="20.57421875" style="3" hidden="1" customWidth="1"/>
    <col min="7" max="7" width="4.8515625" style="3" hidden="1" customWidth="1"/>
    <col min="8" max="8" width="3.8515625" style="3" hidden="1" customWidth="1"/>
    <col min="9" max="9" width="9.421875" style="3" hidden="1" customWidth="1"/>
    <col min="10" max="10" width="12.57421875" style="3" bestFit="1" customWidth="1"/>
    <col min="11" max="11" width="8.28125" style="3" hidden="1" customWidth="1"/>
    <col min="12" max="13" width="7.140625" style="3" hidden="1" customWidth="1"/>
    <col min="14" max="14" width="7.140625" style="3" customWidth="1"/>
    <col min="15" max="15" width="5.57421875" style="3" hidden="1" customWidth="1"/>
    <col min="16" max="16" width="6.00390625" style="11" bestFit="1" customWidth="1"/>
    <col min="17" max="17" width="5.28125" style="6" bestFit="1" customWidth="1"/>
    <col min="18" max="18" width="3.8515625" style="7" bestFit="1" customWidth="1"/>
    <col min="19" max="19" width="3.8515625" style="10" bestFit="1" customWidth="1"/>
    <col min="20" max="20" width="3.8515625" style="7" bestFit="1" customWidth="1"/>
    <col min="21" max="21" width="3.8515625" style="6" bestFit="1" customWidth="1"/>
    <col min="22" max="22" width="3.8515625" style="7" bestFit="1" customWidth="1"/>
    <col min="23" max="23" width="3.8515625" style="8" bestFit="1" customWidth="1"/>
    <col min="24" max="24" width="3.8515625" style="5" bestFit="1" customWidth="1"/>
    <col min="25" max="25" width="3.8515625" style="8" bestFit="1" customWidth="1"/>
    <col min="26" max="26" width="5.28125" style="8" bestFit="1" customWidth="1"/>
    <col min="27" max="16384" width="9.140625" style="8" customWidth="1"/>
  </cols>
  <sheetData>
    <row r="1" spans="2:20" ht="12.75">
      <c r="B1" s="1"/>
      <c r="C1" s="1"/>
      <c r="D1" s="2" t="s">
        <v>77</v>
      </c>
      <c r="P1" s="3"/>
      <c r="Q1" s="4"/>
      <c r="R1" s="5"/>
      <c r="S1" s="4"/>
      <c r="T1" s="5"/>
    </row>
    <row r="2" spans="4:16" ht="12.75">
      <c r="D2" s="2" t="s">
        <v>448</v>
      </c>
      <c r="P2" s="3">
        <v>4.6</v>
      </c>
    </row>
    <row r="3" spans="4:22" ht="12.75" hidden="1">
      <c r="D3" s="2" t="s">
        <v>75</v>
      </c>
      <c r="Q3" s="4"/>
      <c r="R3" s="5"/>
      <c r="S3" s="4"/>
      <c r="T3" s="5"/>
      <c r="U3" s="4"/>
      <c r="V3" s="5"/>
    </row>
    <row r="4" spans="5:6" ht="12.75" hidden="1">
      <c r="E4" s="12"/>
      <c r="F4" s="13"/>
    </row>
    <row r="5" spans="1:28" s="26" customFormat="1" ht="117.75" customHeight="1">
      <c r="A5" s="14" t="s">
        <v>62</v>
      </c>
      <c r="B5" s="14" t="s">
        <v>87</v>
      </c>
      <c r="C5" s="15" t="s">
        <v>1</v>
      </c>
      <c r="D5" s="15" t="s">
        <v>0</v>
      </c>
      <c r="E5" s="15" t="s">
        <v>88</v>
      </c>
      <c r="F5" s="15" t="s">
        <v>89</v>
      </c>
      <c r="G5" s="15" t="s">
        <v>35</v>
      </c>
      <c r="H5" s="15" t="s">
        <v>90</v>
      </c>
      <c r="I5" s="15" t="s">
        <v>91</v>
      </c>
      <c r="J5" s="15" t="s">
        <v>2</v>
      </c>
      <c r="K5" s="16" t="s">
        <v>78</v>
      </c>
      <c r="L5" s="17" t="s">
        <v>92</v>
      </c>
      <c r="M5" s="18" t="s">
        <v>93</v>
      </c>
      <c r="N5" s="16" t="s">
        <v>79</v>
      </c>
      <c r="O5" s="16" t="s">
        <v>61</v>
      </c>
      <c r="P5" s="19" t="s">
        <v>85</v>
      </c>
      <c r="Q5" s="20" t="s">
        <v>86</v>
      </c>
      <c r="R5" s="19" t="s">
        <v>81</v>
      </c>
      <c r="S5" s="21" t="s">
        <v>83</v>
      </c>
      <c r="T5" s="22" t="s">
        <v>442</v>
      </c>
      <c r="U5" s="23" t="s">
        <v>443</v>
      </c>
      <c r="V5" s="19" t="s">
        <v>82</v>
      </c>
      <c r="W5" s="21" t="s">
        <v>84</v>
      </c>
      <c r="X5" s="22" t="s">
        <v>444</v>
      </c>
      <c r="Y5" s="23" t="s">
        <v>445</v>
      </c>
      <c r="Z5" s="21" t="s">
        <v>76</v>
      </c>
      <c r="AA5" s="24"/>
      <c r="AB5" s="25"/>
    </row>
    <row r="6" spans="1:26" ht="12.75">
      <c r="A6" s="9">
        <v>1</v>
      </c>
      <c r="B6" s="27">
        <v>129</v>
      </c>
      <c r="C6" s="27" t="s">
        <v>30</v>
      </c>
      <c r="D6" s="27" t="s">
        <v>405</v>
      </c>
      <c r="E6" s="27" t="s">
        <v>406</v>
      </c>
      <c r="F6" s="27" t="s">
        <v>407</v>
      </c>
      <c r="G6" s="27" t="s">
        <v>36</v>
      </c>
      <c r="H6" s="27">
        <v>11</v>
      </c>
      <c r="I6" s="27" t="s">
        <v>232</v>
      </c>
      <c r="J6" s="27" t="s">
        <v>70</v>
      </c>
      <c r="K6" s="28">
        <v>0.464583333333326</v>
      </c>
      <c r="L6" s="29">
        <v>0.0999999999999999</v>
      </c>
      <c r="M6" s="30">
        <v>0.11243055555555555</v>
      </c>
      <c r="N6" s="29">
        <f aca="true" t="shared" si="0" ref="N6:N27">IF(M6&gt;0,(M6-L6)," ")</f>
        <v>0.012430555555555653</v>
      </c>
      <c r="O6" s="31">
        <f aca="true" t="shared" si="1" ref="O6:O27">IF(M6&gt;0,$P$2/(N6*24),"")</f>
        <v>15.418994413407699</v>
      </c>
      <c r="P6" s="32">
        <v>1</v>
      </c>
      <c r="Q6" s="33">
        <f aca="true" t="shared" si="2" ref="Q6:Q27">IF(P6="DNF",0,IF(AND(P6&lt;3,P6&gt;0),((-3*P6+28)),IF(AND(P6&gt;2,P6&lt;11),(-2*P6+26),IF(AND(P6&gt;10,P6&lt;16),(-P6+16),IF(P6&gt;15,0,IF(P6="",))))))</f>
        <v>25</v>
      </c>
      <c r="R6" s="32">
        <v>3</v>
      </c>
      <c r="S6" s="34">
        <f aca="true" t="shared" si="3" ref="S6:S27">IF(R6="DNF",0,IF(AND(R6&lt;3,R6&gt;0),((-3*R6+28)),IF(AND(R6&gt;2,R6&lt;11),(-2*R6+26),IF(AND(R6&gt;10,R6&lt;16),(-R6+16),IF(R6&gt;15,0,IF(R6="",))))))</f>
        <v>20</v>
      </c>
      <c r="T6" s="32"/>
      <c r="U6" s="34">
        <f aca="true" t="shared" si="4" ref="U6:U27">IF(T6="DNF",0,IF(AND(T6&lt;4,T6&gt;0),((-1*T6+4)),IF(AND(T6&gt;3,T6),0,IF(T6="",))))</f>
        <v>0</v>
      </c>
      <c r="V6" s="32">
        <v>1</v>
      </c>
      <c r="W6" s="34">
        <f aca="true" t="shared" si="5" ref="W6:W27">IF(V6="DNF",0,IF(AND(V6&lt;3,V6&gt;0),((-3*V6+28)),IF(AND(V6&gt;2,V6&lt;11),(-2*V6+26),IF(AND(V6&gt;10,V6&lt;16),(-V6+16),IF(V6&gt;15,0,IF(V6="",))))))</f>
        <v>25</v>
      </c>
      <c r="X6" s="32"/>
      <c r="Y6" s="34">
        <f aca="true" t="shared" si="6" ref="Y6:Y27">IF(X6="DNF",0,IF(AND(X6&lt;4,X6&gt;0),((-1*X6+4)),IF(AND(X6&gt;3,X6),0,IF(X6="",))))</f>
        <v>0</v>
      </c>
      <c r="Z6" s="35">
        <f aca="true" t="shared" si="7" ref="Z6:Z27">SUM(Q6+S6+U6+W6+Y6)</f>
        <v>70</v>
      </c>
    </row>
    <row r="7" spans="1:26" ht="12.75">
      <c r="A7" s="9">
        <v>2</v>
      </c>
      <c r="B7" s="27">
        <v>124</v>
      </c>
      <c r="C7" s="27" t="s">
        <v>272</v>
      </c>
      <c r="D7" s="27" t="s">
        <v>397</v>
      </c>
      <c r="E7" s="27" t="s">
        <v>179</v>
      </c>
      <c r="F7" s="27" t="s">
        <v>398</v>
      </c>
      <c r="G7" s="27" t="s">
        <v>41</v>
      </c>
      <c r="H7" s="27"/>
      <c r="I7" s="27">
        <v>213999</v>
      </c>
      <c r="J7" s="27" t="s">
        <v>70</v>
      </c>
      <c r="K7" s="28">
        <v>0.461111111111104</v>
      </c>
      <c r="L7" s="29">
        <v>0.0965277777777777</v>
      </c>
      <c r="M7" s="30">
        <v>0.11052615740740741</v>
      </c>
      <c r="N7" s="29">
        <f t="shared" si="0"/>
        <v>0.013998379629629715</v>
      </c>
      <c r="O7" s="31">
        <f t="shared" si="1"/>
        <v>13.692060919749226</v>
      </c>
      <c r="P7" s="32">
        <v>3</v>
      </c>
      <c r="Q7" s="33">
        <f t="shared" si="2"/>
        <v>20</v>
      </c>
      <c r="R7" s="32">
        <v>1</v>
      </c>
      <c r="S7" s="34">
        <f t="shared" si="3"/>
        <v>25</v>
      </c>
      <c r="T7" s="32"/>
      <c r="U7" s="34">
        <f t="shared" si="4"/>
        <v>0</v>
      </c>
      <c r="V7" s="32">
        <v>2</v>
      </c>
      <c r="W7" s="34">
        <f t="shared" si="5"/>
        <v>22</v>
      </c>
      <c r="X7" s="32"/>
      <c r="Y7" s="34">
        <f t="shared" si="6"/>
        <v>0</v>
      </c>
      <c r="Z7" s="35">
        <f t="shared" si="7"/>
        <v>67</v>
      </c>
    </row>
    <row r="8" spans="1:26" ht="12.75">
      <c r="A8" s="9">
        <v>3</v>
      </c>
      <c r="B8" s="27">
        <v>113</v>
      </c>
      <c r="C8" s="27" t="s">
        <v>377</v>
      </c>
      <c r="D8" s="27" t="s">
        <v>238</v>
      </c>
      <c r="E8" s="27" t="s">
        <v>239</v>
      </c>
      <c r="F8" s="27" t="s">
        <v>240</v>
      </c>
      <c r="G8" s="27" t="s">
        <v>42</v>
      </c>
      <c r="H8" s="27">
        <v>12</v>
      </c>
      <c r="I8" s="27">
        <v>219424</v>
      </c>
      <c r="J8" s="27" t="s">
        <v>70</v>
      </c>
      <c r="K8" s="28">
        <v>0.453472222222216</v>
      </c>
      <c r="L8" s="29">
        <v>0.0888888888888888</v>
      </c>
      <c r="M8" s="30">
        <v>0.10287708333333334</v>
      </c>
      <c r="N8" s="29">
        <f t="shared" si="0"/>
        <v>0.013988194444444546</v>
      </c>
      <c r="O8" s="31">
        <f t="shared" si="1"/>
        <v>13.702030482053217</v>
      </c>
      <c r="P8" s="32">
        <v>2</v>
      </c>
      <c r="Q8" s="33">
        <f t="shared" si="2"/>
        <v>22</v>
      </c>
      <c r="R8" s="32">
        <v>2</v>
      </c>
      <c r="S8" s="34">
        <f t="shared" si="3"/>
        <v>22</v>
      </c>
      <c r="T8" s="32"/>
      <c r="U8" s="34">
        <f t="shared" si="4"/>
        <v>0</v>
      </c>
      <c r="V8" s="32">
        <v>4</v>
      </c>
      <c r="W8" s="34">
        <f t="shared" si="5"/>
        <v>18</v>
      </c>
      <c r="X8" s="32"/>
      <c r="Y8" s="34">
        <f t="shared" si="6"/>
        <v>0</v>
      </c>
      <c r="Z8" s="35">
        <f t="shared" si="7"/>
        <v>62</v>
      </c>
    </row>
    <row r="9" spans="1:26" ht="12.75">
      <c r="A9" s="9">
        <v>4</v>
      </c>
      <c r="B9" s="27">
        <v>107</v>
      </c>
      <c r="C9" s="27" t="s">
        <v>24</v>
      </c>
      <c r="D9" s="27" t="s">
        <v>309</v>
      </c>
      <c r="E9" s="27" t="s">
        <v>282</v>
      </c>
      <c r="F9" s="27" t="s">
        <v>310</v>
      </c>
      <c r="G9" s="27" t="s">
        <v>41</v>
      </c>
      <c r="H9" s="27">
        <v>11</v>
      </c>
      <c r="I9" s="27">
        <v>230465</v>
      </c>
      <c r="J9" s="27" t="s">
        <v>70</v>
      </c>
      <c r="K9" s="28">
        <v>0.44930555555555</v>
      </c>
      <c r="L9" s="29">
        <v>0.0847222222222221</v>
      </c>
      <c r="M9" s="30">
        <v>0.09935185185185186</v>
      </c>
      <c r="N9" s="29">
        <f t="shared" si="0"/>
        <v>0.014629629629629756</v>
      </c>
      <c r="O9" s="31">
        <f t="shared" si="1"/>
        <v>13.101265822784695</v>
      </c>
      <c r="P9" s="32">
        <v>6</v>
      </c>
      <c r="Q9" s="33">
        <f t="shared" si="2"/>
        <v>14</v>
      </c>
      <c r="R9" s="32">
        <v>5</v>
      </c>
      <c r="S9" s="34">
        <f t="shared" si="3"/>
        <v>16</v>
      </c>
      <c r="T9" s="32"/>
      <c r="U9" s="34">
        <f t="shared" si="4"/>
        <v>0</v>
      </c>
      <c r="V9" s="32">
        <v>3</v>
      </c>
      <c r="W9" s="34">
        <f t="shared" si="5"/>
        <v>20</v>
      </c>
      <c r="X9" s="32"/>
      <c r="Y9" s="34">
        <f t="shared" si="6"/>
        <v>0</v>
      </c>
      <c r="Z9" s="35">
        <f t="shared" si="7"/>
        <v>50</v>
      </c>
    </row>
    <row r="10" spans="1:26" ht="12.75">
      <c r="A10" s="9">
        <v>5</v>
      </c>
      <c r="B10" s="27">
        <v>122</v>
      </c>
      <c r="C10" s="27" t="s">
        <v>28</v>
      </c>
      <c r="D10" s="27" t="s">
        <v>390</v>
      </c>
      <c r="E10" s="27" t="s">
        <v>391</v>
      </c>
      <c r="F10" s="27" t="s">
        <v>392</v>
      </c>
      <c r="G10" s="27" t="s">
        <v>393</v>
      </c>
      <c r="H10" s="27">
        <v>11</v>
      </c>
      <c r="I10" s="27">
        <v>235465</v>
      </c>
      <c r="J10" s="27" t="s">
        <v>70</v>
      </c>
      <c r="K10" s="28">
        <v>0.459722222222215</v>
      </c>
      <c r="L10" s="29">
        <v>0.0951388888888888</v>
      </c>
      <c r="M10" s="30">
        <v>0.11042337962962963</v>
      </c>
      <c r="N10" s="29">
        <f t="shared" si="0"/>
        <v>0.015284490740740828</v>
      </c>
      <c r="O10" s="31">
        <f t="shared" si="1"/>
        <v>12.539944569810162</v>
      </c>
      <c r="P10" s="32">
        <v>7</v>
      </c>
      <c r="Q10" s="33">
        <f t="shared" si="2"/>
        <v>12</v>
      </c>
      <c r="R10" s="32">
        <v>8</v>
      </c>
      <c r="S10" s="34">
        <f t="shared" si="3"/>
        <v>10</v>
      </c>
      <c r="T10" s="32"/>
      <c r="U10" s="34">
        <f t="shared" si="4"/>
        <v>0</v>
      </c>
      <c r="V10" s="32">
        <v>6</v>
      </c>
      <c r="W10" s="34">
        <f t="shared" si="5"/>
        <v>14</v>
      </c>
      <c r="X10" s="32"/>
      <c r="Y10" s="34">
        <f t="shared" si="6"/>
        <v>0</v>
      </c>
      <c r="Z10" s="35">
        <f t="shared" si="7"/>
        <v>36</v>
      </c>
    </row>
    <row r="11" spans="1:26" ht="12.75">
      <c r="A11" s="9">
        <v>6</v>
      </c>
      <c r="B11" s="27">
        <v>112</v>
      </c>
      <c r="C11" s="27" t="s">
        <v>59</v>
      </c>
      <c r="D11" s="27" t="s">
        <v>238</v>
      </c>
      <c r="E11" s="27" t="s">
        <v>239</v>
      </c>
      <c r="F11" s="27" t="s">
        <v>240</v>
      </c>
      <c r="G11" s="27" t="s">
        <v>42</v>
      </c>
      <c r="H11" s="27">
        <v>10</v>
      </c>
      <c r="I11" s="27">
        <v>234564</v>
      </c>
      <c r="J11" s="27" t="s">
        <v>70</v>
      </c>
      <c r="K11" s="28">
        <v>0.452777777777771</v>
      </c>
      <c r="L11" s="29">
        <v>0.0881944444444444</v>
      </c>
      <c r="M11" s="30">
        <v>0.10227476851851852</v>
      </c>
      <c r="N11" s="29">
        <f t="shared" si="0"/>
        <v>0.014080324074074127</v>
      </c>
      <c r="O11" s="31">
        <f t="shared" si="1"/>
        <v>13.61237608298941</v>
      </c>
      <c r="P11" s="32">
        <v>4</v>
      </c>
      <c r="Q11" s="33">
        <f t="shared" si="2"/>
        <v>18</v>
      </c>
      <c r="R11" s="32"/>
      <c r="S11" s="34">
        <f t="shared" si="3"/>
        <v>0</v>
      </c>
      <c r="T11" s="32"/>
      <c r="U11" s="34">
        <f t="shared" si="4"/>
        <v>0</v>
      </c>
      <c r="V11" s="32">
        <v>5</v>
      </c>
      <c r="W11" s="34">
        <f t="shared" si="5"/>
        <v>16</v>
      </c>
      <c r="X11" s="32"/>
      <c r="Y11" s="34">
        <f t="shared" si="6"/>
        <v>0</v>
      </c>
      <c r="Z11" s="35">
        <f t="shared" si="7"/>
        <v>34</v>
      </c>
    </row>
    <row r="12" spans="1:26" ht="12.75">
      <c r="A12" s="9">
        <v>7</v>
      </c>
      <c r="B12" s="27">
        <v>116</v>
      </c>
      <c r="C12" s="27" t="s">
        <v>18</v>
      </c>
      <c r="D12" s="27" t="s">
        <v>4</v>
      </c>
      <c r="E12" s="27" t="s">
        <v>72</v>
      </c>
      <c r="F12" s="27" t="s">
        <v>382</v>
      </c>
      <c r="G12" s="27" t="s">
        <v>37</v>
      </c>
      <c r="H12" s="27">
        <v>12</v>
      </c>
      <c r="I12" s="27">
        <v>229127</v>
      </c>
      <c r="J12" s="27" t="s">
        <v>70</v>
      </c>
      <c r="K12" s="28">
        <v>0.455555555555549</v>
      </c>
      <c r="L12" s="29">
        <v>0.0909722222222221</v>
      </c>
      <c r="M12" s="30">
        <v>0.10631458333333332</v>
      </c>
      <c r="N12" s="29">
        <f t="shared" si="0"/>
        <v>0.01534236111111123</v>
      </c>
      <c r="O12" s="31">
        <f t="shared" si="1"/>
        <v>12.492644729099617</v>
      </c>
      <c r="P12" s="32">
        <v>8</v>
      </c>
      <c r="Q12" s="33">
        <f t="shared" si="2"/>
        <v>10</v>
      </c>
      <c r="R12" s="32">
        <v>6</v>
      </c>
      <c r="S12" s="34">
        <f t="shared" si="3"/>
        <v>14</v>
      </c>
      <c r="T12" s="32"/>
      <c r="U12" s="34">
        <f t="shared" si="4"/>
        <v>0</v>
      </c>
      <c r="V12" s="32">
        <v>8</v>
      </c>
      <c r="W12" s="34">
        <f t="shared" si="5"/>
        <v>10</v>
      </c>
      <c r="X12" s="32"/>
      <c r="Y12" s="34">
        <f t="shared" si="6"/>
        <v>0</v>
      </c>
      <c r="Z12" s="35">
        <f t="shared" si="7"/>
        <v>34</v>
      </c>
    </row>
    <row r="13" spans="1:26" ht="12.75">
      <c r="A13" s="9">
        <v>8</v>
      </c>
      <c r="B13" s="27">
        <v>126</v>
      </c>
      <c r="C13" s="27" t="s">
        <v>59</v>
      </c>
      <c r="D13" s="27" t="s">
        <v>401</v>
      </c>
      <c r="E13" s="27" t="s">
        <v>72</v>
      </c>
      <c r="F13" s="27" t="s">
        <v>382</v>
      </c>
      <c r="G13" s="27" t="s">
        <v>37</v>
      </c>
      <c r="H13" s="27">
        <v>12</v>
      </c>
      <c r="I13" s="27" t="s">
        <v>110</v>
      </c>
      <c r="J13" s="27" t="s">
        <v>70</v>
      </c>
      <c r="K13" s="28">
        <v>0.462499999999993</v>
      </c>
      <c r="L13" s="29">
        <v>0.0979166666666666</v>
      </c>
      <c r="M13" s="30">
        <v>0.11422002314814815</v>
      </c>
      <c r="N13" s="29">
        <f t="shared" si="0"/>
        <v>0.016303356481481554</v>
      </c>
      <c r="O13" s="31">
        <f t="shared" si="1"/>
        <v>11.756270365821573</v>
      </c>
      <c r="P13" s="32">
        <v>10</v>
      </c>
      <c r="Q13" s="33">
        <f t="shared" si="2"/>
        <v>6</v>
      </c>
      <c r="R13" s="32">
        <v>11</v>
      </c>
      <c r="S13" s="34">
        <f t="shared" si="3"/>
        <v>5</v>
      </c>
      <c r="T13" s="32"/>
      <c r="U13" s="34">
        <f t="shared" si="4"/>
        <v>0</v>
      </c>
      <c r="V13" s="32">
        <v>7</v>
      </c>
      <c r="W13" s="34">
        <f t="shared" si="5"/>
        <v>12</v>
      </c>
      <c r="X13" s="32"/>
      <c r="Y13" s="34">
        <f t="shared" si="6"/>
        <v>0</v>
      </c>
      <c r="Z13" s="35">
        <f t="shared" si="7"/>
        <v>23</v>
      </c>
    </row>
    <row r="14" spans="1:26" ht="12.75">
      <c r="A14" s="9">
        <v>9</v>
      </c>
      <c r="B14" s="27">
        <v>123</v>
      </c>
      <c r="C14" s="27" t="s">
        <v>394</v>
      </c>
      <c r="D14" s="27" t="s">
        <v>395</v>
      </c>
      <c r="E14" s="27" t="s">
        <v>228</v>
      </c>
      <c r="F14" s="27" t="s">
        <v>396</v>
      </c>
      <c r="G14" s="27" t="s">
        <v>37</v>
      </c>
      <c r="H14" s="27">
        <v>11</v>
      </c>
      <c r="I14" s="27">
        <v>243357</v>
      </c>
      <c r="J14" s="27" t="s">
        <v>70</v>
      </c>
      <c r="K14" s="28">
        <v>0.46041666666666</v>
      </c>
      <c r="L14" s="29">
        <v>0.0958333333333332</v>
      </c>
      <c r="M14" s="30">
        <v>0.11278518518518517</v>
      </c>
      <c r="N14" s="29">
        <f t="shared" si="0"/>
        <v>0.016951851851851968</v>
      </c>
      <c r="O14" s="31">
        <f t="shared" si="1"/>
        <v>11.306532663316505</v>
      </c>
      <c r="P14" s="32">
        <v>13</v>
      </c>
      <c r="Q14" s="33">
        <f t="shared" si="2"/>
        <v>3</v>
      </c>
      <c r="R14" s="32">
        <v>7</v>
      </c>
      <c r="S14" s="34">
        <f t="shared" si="3"/>
        <v>12</v>
      </c>
      <c r="T14" s="32"/>
      <c r="U14" s="34">
        <f t="shared" si="4"/>
        <v>0</v>
      </c>
      <c r="V14" s="32">
        <v>11</v>
      </c>
      <c r="W14" s="34">
        <f t="shared" si="5"/>
        <v>5</v>
      </c>
      <c r="X14" s="32"/>
      <c r="Y14" s="34">
        <f t="shared" si="6"/>
        <v>0</v>
      </c>
      <c r="Z14" s="35">
        <f t="shared" si="7"/>
        <v>20</v>
      </c>
    </row>
    <row r="15" spans="1:26" ht="12.75">
      <c r="A15" s="9">
        <v>10</v>
      </c>
      <c r="B15" s="27">
        <v>119</v>
      </c>
      <c r="C15" s="27" t="s">
        <v>385</v>
      </c>
      <c r="D15" s="27" t="s">
        <v>386</v>
      </c>
      <c r="E15" s="27" t="s">
        <v>179</v>
      </c>
      <c r="F15" s="27" t="s">
        <v>387</v>
      </c>
      <c r="G15" s="27" t="s">
        <v>41</v>
      </c>
      <c r="H15" s="27"/>
      <c r="I15" s="27">
        <v>231019</v>
      </c>
      <c r="J15" s="27" t="s">
        <v>70</v>
      </c>
      <c r="K15" s="28">
        <v>0.457638888888882</v>
      </c>
      <c r="L15" s="29">
        <v>0.0930555555555555</v>
      </c>
      <c r="M15" s="30">
        <v>0.10942592592592593</v>
      </c>
      <c r="N15" s="29">
        <f t="shared" si="0"/>
        <v>0.016370370370370424</v>
      </c>
      <c r="O15" s="31">
        <f t="shared" si="1"/>
        <v>11.70814479638005</v>
      </c>
      <c r="P15" s="32">
        <v>11</v>
      </c>
      <c r="Q15" s="33">
        <f t="shared" si="2"/>
        <v>5</v>
      </c>
      <c r="R15" s="32">
        <v>9</v>
      </c>
      <c r="S15" s="34">
        <f t="shared" si="3"/>
        <v>8</v>
      </c>
      <c r="T15" s="32"/>
      <c r="U15" s="34">
        <f t="shared" si="4"/>
        <v>0</v>
      </c>
      <c r="V15" s="32">
        <v>10</v>
      </c>
      <c r="W15" s="34">
        <f t="shared" si="5"/>
        <v>6</v>
      </c>
      <c r="X15" s="32"/>
      <c r="Y15" s="34">
        <f t="shared" si="6"/>
        <v>0</v>
      </c>
      <c r="Z15" s="35">
        <f t="shared" si="7"/>
        <v>19</v>
      </c>
    </row>
    <row r="16" spans="1:26" ht="12.75">
      <c r="A16" s="9">
        <v>11</v>
      </c>
      <c r="B16" s="27">
        <v>115</v>
      </c>
      <c r="C16" s="27" t="s">
        <v>357</v>
      </c>
      <c r="D16" s="27" t="s">
        <v>379</v>
      </c>
      <c r="E16" s="27" t="s">
        <v>380</v>
      </c>
      <c r="F16" s="27" t="s">
        <v>381</v>
      </c>
      <c r="G16" s="27" t="s">
        <v>42</v>
      </c>
      <c r="H16" s="27">
        <v>12</v>
      </c>
      <c r="I16" s="27">
        <v>229608</v>
      </c>
      <c r="J16" s="27" t="s">
        <v>70</v>
      </c>
      <c r="K16" s="28">
        <v>0.454861111111105</v>
      </c>
      <c r="L16" s="29">
        <v>0.0902777777777777</v>
      </c>
      <c r="M16" s="30">
        <v>0.10482233796296296</v>
      </c>
      <c r="N16" s="29">
        <f t="shared" si="0"/>
        <v>0.014544560185185254</v>
      </c>
      <c r="O16" s="31">
        <f t="shared" si="1"/>
        <v>13.177893606015932</v>
      </c>
      <c r="P16" s="32">
        <v>5</v>
      </c>
      <c r="Q16" s="33">
        <f t="shared" si="2"/>
        <v>16</v>
      </c>
      <c r="R16" s="32">
        <v>19</v>
      </c>
      <c r="S16" s="34">
        <f t="shared" si="3"/>
        <v>0</v>
      </c>
      <c r="T16" s="32"/>
      <c r="U16" s="34">
        <f t="shared" si="4"/>
        <v>0</v>
      </c>
      <c r="V16" s="32">
        <v>19</v>
      </c>
      <c r="W16" s="34">
        <f t="shared" si="5"/>
        <v>0</v>
      </c>
      <c r="X16" s="32"/>
      <c r="Y16" s="34">
        <f t="shared" si="6"/>
        <v>0</v>
      </c>
      <c r="Z16" s="35">
        <f t="shared" si="7"/>
        <v>16</v>
      </c>
    </row>
    <row r="17" spans="1:26" ht="12.75">
      <c r="A17" s="9">
        <v>12</v>
      </c>
      <c r="B17" s="27">
        <v>121</v>
      </c>
      <c r="C17" s="27" t="s">
        <v>55</v>
      </c>
      <c r="D17" s="27" t="s">
        <v>388</v>
      </c>
      <c r="E17" s="27" t="s">
        <v>147</v>
      </c>
      <c r="F17" s="27" t="s">
        <v>389</v>
      </c>
      <c r="G17" s="27" t="s">
        <v>38</v>
      </c>
      <c r="H17" s="27">
        <v>12</v>
      </c>
      <c r="I17" s="27">
        <v>219434</v>
      </c>
      <c r="J17" s="27" t="s">
        <v>70</v>
      </c>
      <c r="K17" s="28">
        <v>0.459027777777771</v>
      </c>
      <c r="L17" s="29">
        <v>0.0944444444444443</v>
      </c>
      <c r="M17" s="30">
        <v>0.11086562500000001</v>
      </c>
      <c r="N17" s="29">
        <f t="shared" si="0"/>
        <v>0.016421180555555706</v>
      </c>
      <c r="O17" s="31">
        <f t="shared" si="1"/>
        <v>11.671917619943647</v>
      </c>
      <c r="P17" s="32">
        <v>12</v>
      </c>
      <c r="Q17" s="33">
        <f t="shared" si="2"/>
        <v>4</v>
      </c>
      <c r="R17" s="32">
        <v>12</v>
      </c>
      <c r="S17" s="34">
        <f t="shared" si="3"/>
        <v>4</v>
      </c>
      <c r="T17" s="32"/>
      <c r="U17" s="34">
        <f t="shared" si="4"/>
        <v>0</v>
      </c>
      <c r="V17" s="32">
        <v>9</v>
      </c>
      <c r="W17" s="34">
        <f t="shared" si="5"/>
        <v>8</v>
      </c>
      <c r="X17" s="32"/>
      <c r="Y17" s="34">
        <f t="shared" si="6"/>
        <v>0</v>
      </c>
      <c r="Z17" s="35">
        <f t="shared" si="7"/>
        <v>16</v>
      </c>
    </row>
    <row r="18" spans="1:26" ht="12.75">
      <c r="A18" s="9">
        <v>13</v>
      </c>
      <c r="B18" s="27">
        <v>114</v>
      </c>
      <c r="C18" s="27" t="s">
        <v>378</v>
      </c>
      <c r="D18" s="27" t="s">
        <v>324</v>
      </c>
      <c r="E18" s="27" t="s">
        <v>74</v>
      </c>
      <c r="F18" s="27" t="s">
        <v>325</v>
      </c>
      <c r="G18" s="27" t="s">
        <v>37</v>
      </c>
      <c r="H18" s="27">
        <v>10</v>
      </c>
      <c r="I18" s="27">
        <v>229865</v>
      </c>
      <c r="J18" s="27" t="s">
        <v>70</v>
      </c>
      <c r="K18" s="28">
        <v>0.45416666666666</v>
      </c>
      <c r="L18" s="29">
        <v>0.0895833333333332</v>
      </c>
      <c r="M18" s="30">
        <v>0.10580844907407409</v>
      </c>
      <c r="N18" s="29">
        <f t="shared" si="0"/>
        <v>0.016225115740740897</v>
      </c>
      <c r="O18" s="31">
        <f t="shared" si="1"/>
        <v>11.812961443806284</v>
      </c>
      <c r="P18" s="32">
        <v>9</v>
      </c>
      <c r="Q18" s="33">
        <f t="shared" si="2"/>
        <v>8</v>
      </c>
      <c r="R18" s="32">
        <v>13</v>
      </c>
      <c r="S18" s="34">
        <f t="shared" si="3"/>
        <v>3</v>
      </c>
      <c r="T18" s="32"/>
      <c r="U18" s="34">
        <f t="shared" si="4"/>
        <v>0</v>
      </c>
      <c r="V18" s="32"/>
      <c r="W18" s="34">
        <f t="shared" si="5"/>
        <v>0</v>
      </c>
      <c r="X18" s="32"/>
      <c r="Y18" s="34">
        <f t="shared" si="6"/>
        <v>0</v>
      </c>
      <c r="Z18" s="35">
        <f t="shared" si="7"/>
        <v>11</v>
      </c>
    </row>
    <row r="19" spans="1:26" ht="12.75">
      <c r="A19" s="9">
        <v>14</v>
      </c>
      <c r="B19" s="27">
        <v>117</v>
      </c>
      <c r="C19" s="27" t="s">
        <v>292</v>
      </c>
      <c r="D19" s="27" t="s">
        <v>384</v>
      </c>
      <c r="E19" s="27" t="s">
        <v>440</v>
      </c>
      <c r="F19" s="27" t="s">
        <v>366</v>
      </c>
      <c r="G19" s="27" t="s">
        <v>37</v>
      </c>
      <c r="H19" s="27">
        <v>12</v>
      </c>
      <c r="I19" s="27">
        <v>232132</v>
      </c>
      <c r="J19" s="27" t="s">
        <v>70</v>
      </c>
      <c r="K19" s="28">
        <v>0.456249999999993</v>
      </c>
      <c r="L19" s="29">
        <v>0.0916666666666666</v>
      </c>
      <c r="M19" s="30">
        <v>0.10910925925925925</v>
      </c>
      <c r="N19" s="29">
        <f t="shared" si="0"/>
        <v>0.01744259259259265</v>
      </c>
      <c r="O19" s="31">
        <f t="shared" si="1"/>
        <v>10.988427646246912</v>
      </c>
      <c r="P19" s="32">
        <v>14</v>
      </c>
      <c r="Q19" s="33">
        <f t="shared" si="2"/>
        <v>2</v>
      </c>
      <c r="R19" s="32">
        <v>14</v>
      </c>
      <c r="S19" s="34">
        <f t="shared" si="3"/>
        <v>2</v>
      </c>
      <c r="T19" s="32"/>
      <c r="U19" s="34">
        <f t="shared" si="4"/>
        <v>0</v>
      </c>
      <c r="V19" s="32">
        <v>12</v>
      </c>
      <c r="W19" s="34">
        <f t="shared" si="5"/>
        <v>4</v>
      </c>
      <c r="X19" s="32"/>
      <c r="Y19" s="34">
        <f t="shared" si="6"/>
        <v>0</v>
      </c>
      <c r="Z19" s="35">
        <f t="shared" si="7"/>
        <v>8</v>
      </c>
    </row>
    <row r="20" spans="1:26" ht="12.75">
      <c r="A20" s="9">
        <v>15</v>
      </c>
      <c r="B20" s="27">
        <v>127</v>
      </c>
      <c r="C20" s="27" t="s">
        <v>58</v>
      </c>
      <c r="D20" s="27" t="s">
        <v>402</v>
      </c>
      <c r="E20" s="27" t="s">
        <v>449</v>
      </c>
      <c r="F20" s="27" t="s">
        <v>403</v>
      </c>
      <c r="G20" s="27" t="s">
        <v>39</v>
      </c>
      <c r="H20" s="27">
        <v>10</v>
      </c>
      <c r="I20" s="27">
        <v>242650</v>
      </c>
      <c r="J20" s="27" t="s">
        <v>70</v>
      </c>
      <c r="K20" s="28">
        <v>0.463194444444437</v>
      </c>
      <c r="L20" s="29">
        <v>0.098611111111111</v>
      </c>
      <c r="M20" s="30">
        <v>0.11672222222222223</v>
      </c>
      <c r="N20" s="29">
        <f t="shared" si="0"/>
        <v>0.01811111111111123</v>
      </c>
      <c r="O20" s="31">
        <f t="shared" si="1"/>
        <v>10.5828220858895</v>
      </c>
      <c r="P20" s="32">
        <v>15</v>
      </c>
      <c r="Q20" s="33">
        <f t="shared" si="2"/>
        <v>1</v>
      </c>
      <c r="R20" s="32">
        <v>10</v>
      </c>
      <c r="S20" s="34">
        <f t="shared" si="3"/>
        <v>6</v>
      </c>
      <c r="T20" s="32"/>
      <c r="U20" s="34">
        <f t="shared" si="4"/>
        <v>0</v>
      </c>
      <c r="V20" s="32">
        <v>15</v>
      </c>
      <c r="W20" s="34">
        <f t="shared" si="5"/>
        <v>1</v>
      </c>
      <c r="X20" s="32"/>
      <c r="Y20" s="34">
        <f t="shared" si="6"/>
        <v>0</v>
      </c>
      <c r="Z20" s="35">
        <f t="shared" si="7"/>
        <v>8</v>
      </c>
    </row>
    <row r="21" spans="1:26" ht="12.75">
      <c r="A21" s="9">
        <v>16</v>
      </c>
      <c r="B21" s="27">
        <v>130</v>
      </c>
      <c r="C21" s="27" t="s">
        <v>19</v>
      </c>
      <c r="D21" s="27" t="s">
        <v>5</v>
      </c>
      <c r="E21" s="27" t="s">
        <v>147</v>
      </c>
      <c r="F21" s="27" t="s">
        <v>102</v>
      </c>
      <c r="G21" s="27" t="s">
        <v>38</v>
      </c>
      <c r="H21" s="27">
        <v>12</v>
      </c>
      <c r="I21" s="27">
        <v>207986</v>
      </c>
      <c r="J21" s="27" t="s">
        <v>70</v>
      </c>
      <c r="K21" s="28">
        <v>0.46527777777777</v>
      </c>
      <c r="L21" s="29">
        <v>0.100694444444444</v>
      </c>
      <c r="M21" s="30">
        <v>0.11885266203703704</v>
      </c>
      <c r="N21" s="29">
        <f t="shared" si="0"/>
        <v>0.018158217592593034</v>
      </c>
      <c r="O21" s="31">
        <f t="shared" si="1"/>
        <v>10.555367876241878</v>
      </c>
      <c r="P21" s="32">
        <v>16</v>
      </c>
      <c r="Q21" s="33">
        <f t="shared" si="2"/>
        <v>0</v>
      </c>
      <c r="R21" s="32"/>
      <c r="S21" s="34">
        <f t="shared" si="3"/>
        <v>0</v>
      </c>
      <c r="T21" s="32"/>
      <c r="U21" s="34">
        <f t="shared" si="4"/>
        <v>0</v>
      </c>
      <c r="V21" s="32">
        <v>13</v>
      </c>
      <c r="W21" s="34">
        <f t="shared" si="5"/>
        <v>3</v>
      </c>
      <c r="X21" s="32"/>
      <c r="Y21" s="34">
        <f t="shared" si="6"/>
        <v>0</v>
      </c>
      <c r="Z21" s="35">
        <f t="shared" si="7"/>
        <v>3</v>
      </c>
    </row>
    <row r="22" spans="1:26" ht="12.75">
      <c r="A22" s="9">
        <v>17</v>
      </c>
      <c r="B22" s="27">
        <v>109</v>
      </c>
      <c r="C22" s="27" t="s">
        <v>369</v>
      </c>
      <c r="D22" s="27" t="s">
        <v>370</v>
      </c>
      <c r="E22" s="27" t="s">
        <v>207</v>
      </c>
      <c r="F22" s="27" t="s">
        <v>371</v>
      </c>
      <c r="G22" s="27" t="s">
        <v>37</v>
      </c>
      <c r="H22" s="27">
        <v>10</v>
      </c>
      <c r="I22" s="27">
        <v>243441</v>
      </c>
      <c r="J22" s="27" t="s">
        <v>70</v>
      </c>
      <c r="K22" s="28">
        <v>0.450694444444438</v>
      </c>
      <c r="L22" s="29">
        <v>0.086111111111111</v>
      </c>
      <c r="M22" s="30">
        <v>0.10531435185185185</v>
      </c>
      <c r="N22" s="29">
        <f t="shared" si="0"/>
        <v>0.019203240740740854</v>
      </c>
      <c r="O22" s="31">
        <f t="shared" si="1"/>
        <v>9.980954217796898</v>
      </c>
      <c r="P22" s="32">
        <v>20</v>
      </c>
      <c r="Q22" s="33">
        <f t="shared" si="2"/>
        <v>0</v>
      </c>
      <c r="R22" s="32">
        <v>16</v>
      </c>
      <c r="S22" s="34">
        <f t="shared" si="3"/>
        <v>0</v>
      </c>
      <c r="T22" s="32"/>
      <c r="U22" s="34">
        <f t="shared" si="4"/>
        <v>0</v>
      </c>
      <c r="V22" s="32">
        <v>14</v>
      </c>
      <c r="W22" s="34">
        <f t="shared" si="5"/>
        <v>2</v>
      </c>
      <c r="X22" s="32"/>
      <c r="Y22" s="34">
        <f t="shared" si="6"/>
        <v>0</v>
      </c>
      <c r="Z22" s="35">
        <f t="shared" si="7"/>
        <v>2</v>
      </c>
    </row>
    <row r="23" spans="1:26" ht="12.75">
      <c r="A23" s="9">
        <v>18</v>
      </c>
      <c r="B23" s="27">
        <v>106</v>
      </c>
      <c r="C23" s="27" t="s">
        <v>364</v>
      </c>
      <c r="D23" s="27" t="s">
        <v>365</v>
      </c>
      <c r="E23" s="27" t="s">
        <v>74</v>
      </c>
      <c r="F23" s="27" t="s">
        <v>366</v>
      </c>
      <c r="G23" s="27" t="s">
        <v>37</v>
      </c>
      <c r="H23" s="27">
        <v>12</v>
      </c>
      <c r="I23" s="27">
        <v>231596</v>
      </c>
      <c r="J23" s="27" t="s">
        <v>70</v>
      </c>
      <c r="K23" s="28">
        <v>0.448611111111105</v>
      </c>
      <c r="L23" s="29">
        <v>0.0840277777777777</v>
      </c>
      <c r="M23" s="30">
        <v>0.10274074074074074</v>
      </c>
      <c r="N23" s="29">
        <f t="shared" si="0"/>
        <v>0.018712962962963042</v>
      </c>
      <c r="O23" s="31">
        <f t="shared" si="1"/>
        <v>10.242454230578877</v>
      </c>
      <c r="P23" s="32">
        <v>18</v>
      </c>
      <c r="Q23" s="33">
        <f t="shared" si="2"/>
        <v>0</v>
      </c>
      <c r="R23" s="32">
        <v>15</v>
      </c>
      <c r="S23" s="34">
        <f t="shared" si="3"/>
        <v>1</v>
      </c>
      <c r="T23" s="32"/>
      <c r="U23" s="34">
        <f t="shared" si="4"/>
        <v>0</v>
      </c>
      <c r="V23" s="32">
        <v>18</v>
      </c>
      <c r="W23" s="34">
        <f t="shared" si="5"/>
        <v>0</v>
      </c>
      <c r="X23" s="32"/>
      <c r="Y23" s="34">
        <f t="shared" si="6"/>
        <v>0</v>
      </c>
      <c r="Z23" s="35">
        <f t="shared" si="7"/>
        <v>1</v>
      </c>
    </row>
    <row r="24" spans="1:26" ht="12.75">
      <c r="A24" s="9">
        <v>19</v>
      </c>
      <c r="B24" s="27">
        <v>108</v>
      </c>
      <c r="C24" s="27" t="s">
        <v>361</v>
      </c>
      <c r="D24" s="27" t="s">
        <v>367</v>
      </c>
      <c r="E24" s="27" t="s">
        <v>74</v>
      </c>
      <c r="F24" s="27" t="s">
        <v>368</v>
      </c>
      <c r="G24" s="27" t="s">
        <v>37</v>
      </c>
      <c r="H24" s="27">
        <v>10</v>
      </c>
      <c r="I24" s="27">
        <v>240778</v>
      </c>
      <c r="J24" s="27" t="s">
        <v>70</v>
      </c>
      <c r="K24" s="28">
        <v>0.449999999999994</v>
      </c>
      <c r="L24" s="29">
        <v>0.0854166666666666</v>
      </c>
      <c r="M24" s="30">
        <v>0.10364548611111112</v>
      </c>
      <c r="N24" s="29">
        <f t="shared" si="0"/>
        <v>0.018228819444444516</v>
      </c>
      <c r="O24" s="31">
        <f t="shared" si="1"/>
        <v>10.514485990209295</v>
      </c>
      <c r="P24" s="32">
        <v>17</v>
      </c>
      <c r="Q24" s="33">
        <f t="shared" si="2"/>
        <v>0</v>
      </c>
      <c r="R24" s="32">
        <v>17</v>
      </c>
      <c r="S24" s="34">
        <f t="shared" si="3"/>
        <v>0</v>
      </c>
      <c r="T24" s="32"/>
      <c r="U24" s="34">
        <f t="shared" si="4"/>
        <v>0</v>
      </c>
      <c r="V24" s="32"/>
      <c r="W24" s="34">
        <f t="shared" si="5"/>
        <v>0</v>
      </c>
      <c r="X24" s="32"/>
      <c r="Y24" s="34">
        <f t="shared" si="6"/>
        <v>0</v>
      </c>
      <c r="Z24" s="35">
        <f t="shared" si="7"/>
        <v>0</v>
      </c>
    </row>
    <row r="25" spans="1:26" ht="12.75">
      <c r="A25" s="9">
        <v>20</v>
      </c>
      <c r="B25" s="27">
        <v>118</v>
      </c>
      <c r="C25" s="27" t="s">
        <v>383</v>
      </c>
      <c r="D25" s="27" t="s">
        <v>384</v>
      </c>
      <c r="E25" s="27" t="s">
        <v>440</v>
      </c>
      <c r="F25" s="27" t="s">
        <v>366</v>
      </c>
      <c r="G25" s="27" t="s">
        <v>37</v>
      </c>
      <c r="H25" s="27">
        <v>10</v>
      </c>
      <c r="I25" s="27">
        <v>241677</v>
      </c>
      <c r="J25" s="27" t="s">
        <v>70</v>
      </c>
      <c r="K25" s="28">
        <v>0.456944444444438</v>
      </c>
      <c r="L25" s="29">
        <v>0.092361111111111</v>
      </c>
      <c r="M25" s="30">
        <v>0.1112792824074074</v>
      </c>
      <c r="N25" s="29">
        <f t="shared" si="0"/>
        <v>0.0189181712962964</v>
      </c>
      <c r="O25" s="31">
        <f t="shared" si="1"/>
        <v>10.13135274360208</v>
      </c>
      <c r="P25" s="32">
        <v>19</v>
      </c>
      <c r="Q25" s="33">
        <f t="shared" si="2"/>
        <v>0</v>
      </c>
      <c r="R25" s="32">
        <v>18</v>
      </c>
      <c r="S25" s="34">
        <f t="shared" si="3"/>
        <v>0</v>
      </c>
      <c r="T25" s="32"/>
      <c r="U25" s="34">
        <f t="shared" si="4"/>
        <v>0</v>
      </c>
      <c r="V25" s="32">
        <v>17</v>
      </c>
      <c r="W25" s="34">
        <f t="shared" si="5"/>
        <v>0</v>
      </c>
      <c r="X25" s="32"/>
      <c r="Y25" s="34">
        <f t="shared" si="6"/>
        <v>0</v>
      </c>
      <c r="Z25" s="35">
        <f t="shared" si="7"/>
        <v>0</v>
      </c>
    </row>
    <row r="26" spans="1:26" ht="12.75">
      <c r="A26" s="9">
        <v>21</v>
      </c>
      <c r="B26" s="27">
        <v>111</v>
      </c>
      <c r="C26" s="27" t="s">
        <v>26</v>
      </c>
      <c r="D26" s="27" t="s">
        <v>375</v>
      </c>
      <c r="E26" s="27" t="s">
        <v>155</v>
      </c>
      <c r="F26" s="27" t="s">
        <v>376</v>
      </c>
      <c r="G26" s="27" t="s">
        <v>37</v>
      </c>
      <c r="H26" s="27">
        <v>11</v>
      </c>
      <c r="I26" s="27">
        <v>227705</v>
      </c>
      <c r="J26" s="27" t="s">
        <v>70</v>
      </c>
      <c r="K26" s="28">
        <v>0.452083333333327</v>
      </c>
      <c r="L26" s="29">
        <v>0.0874999999999999</v>
      </c>
      <c r="M26" s="30">
        <v>0.11340648148148147</v>
      </c>
      <c r="N26" s="29">
        <f t="shared" si="0"/>
        <v>0.025906481481481572</v>
      </c>
      <c r="O26" s="31">
        <f t="shared" si="1"/>
        <v>7.398405947317604</v>
      </c>
      <c r="P26" s="32">
        <v>21</v>
      </c>
      <c r="Q26" s="33">
        <f t="shared" si="2"/>
        <v>0</v>
      </c>
      <c r="R26" s="32"/>
      <c r="S26" s="34">
        <f t="shared" si="3"/>
        <v>0</v>
      </c>
      <c r="T26" s="32"/>
      <c r="U26" s="34">
        <f t="shared" si="4"/>
        <v>0</v>
      </c>
      <c r="V26" s="32"/>
      <c r="W26" s="34">
        <f t="shared" si="5"/>
        <v>0</v>
      </c>
      <c r="X26" s="32"/>
      <c r="Y26" s="34">
        <f t="shared" si="6"/>
        <v>0</v>
      </c>
      <c r="Z26" s="35">
        <f t="shared" si="7"/>
        <v>0</v>
      </c>
    </row>
    <row r="27" spans="1:26" ht="12.75">
      <c r="A27" s="9">
        <v>24</v>
      </c>
      <c r="B27" s="27">
        <v>125</v>
      </c>
      <c r="C27" s="27" t="s">
        <v>308</v>
      </c>
      <c r="D27" s="27" t="s">
        <v>399</v>
      </c>
      <c r="E27" s="27" t="s">
        <v>72</v>
      </c>
      <c r="F27" s="27" t="s">
        <v>400</v>
      </c>
      <c r="G27" s="27" t="s">
        <v>37</v>
      </c>
      <c r="H27" s="27">
        <v>12</v>
      </c>
      <c r="I27" s="27" t="s">
        <v>232</v>
      </c>
      <c r="J27" s="27" t="s">
        <v>70</v>
      </c>
      <c r="K27" s="28">
        <v>0.461805555555548</v>
      </c>
      <c r="L27" s="29">
        <v>0.0972222222222221</v>
      </c>
      <c r="N27" s="29" t="str">
        <f t="shared" si="0"/>
        <v> </v>
      </c>
      <c r="O27" s="31">
        <f t="shared" si="1"/>
      </c>
      <c r="P27" s="32"/>
      <c r="Q27" s="33">
        <f t="shared" si="2"/>
        <v>0</v>
      </c>
      <c r="R27" s="32"/>
      <c r="S27" s="34">
        <f t="shared" si="3"/>
        <v>0</v>
      </c>
      <c r="T27" s="32"/>
      <c r="U27" s="34">
        <f t="shared" si="4"/>
        <v>0</v>
      </c>
      <c r="V27" s="32">
        <v>16</v>
      </c>
      <c r="W27" s="34">
        <f t="shared" si="5"/>
        <v>0</v>
      </c>
      <c r="X27" s="32"/>
      <c r="Y27" s="34">
        <f t="shared" si="6"/>
        <v>0</v>
      </c>
      <c r="Z27" s="35">
        <f t="shared" si="7"/>
        <v>0</v>
      </c>
    </row>
    <row r="28" spans="1:28" s="26" customFormat="1" ht="117.75" customHeight="1">
      <c r="A28" s="14" t="s">
        <v>62</v>
      </c>
      <c r="B28" s="14" t="s">
        <v>87</v>
      </c>
      <c r="C28" s="15" t="s">
        <v>1</v>
      </c>
      <c r="D28" s="15" t="s">
        <v>0</v>
      </c>
      <c r="E28" s="15" t="s">
        <v>88</v>
      </c>
      <c r="F28" s="15" t="s">
        <v>89</v>
      </c>
      <c r="G28" s="15" t="s">
        <v>35</v>
      </c>
      <c r="H28" s="15" t="s">
        <v>90</v>
      </c>
      <c r="I28" s="15" t="s">
        <v>91</v>
      </c>
      <c r="J28" s="15" t="s">
        <v>2</v>
      </c>
      <c r="K28" s="16" t="s">
        <v>78</v>
      </c>
      <c r="L28" s="17" t="s">
        <v>92</v>
      </c>
      <c r="M28" s="18" t="s">
        <v>93</v>
      </c>
      <c r="N28" s="16" t="s">
        <v>79</v>
      </c>
      <c r="O28" s="16" t="s">
        <v>61</v>
      </c>
      <c r="P28" s="19" t="s">
        <v>85</v>
      </c>
      <c r="Q28" s="20" t="s">
        <v>86</v>
      </c>
      <c r="R28" s="19" t="s">
        <v>81</v>
      </c>
      <c r="S28" s="21" t="s">
        <v>83</v>
      </c>
      <c r="T28" s="22" t="s">
        <v>442</v>
      </c>
      <c r="U28" s="23" t="s">
        <v>443</v>
      </c>
      <c r="V28" s="19" t="s">
        <v>82</v>
      </c>
      <c r="W28" s="21" t="s">
        <v>84</v>
      </c>
      <c r="X28" s="22" t="s">
        <v>444</v>
      </c>
      <c r="Y28" s="23" t="s">
        <v>445</v>
      </c>
      <c r="Z28" s="21" t="s">
        <v>76</v>
      </c>
      <c r="AA28" s="24"/>
      <c r="AB28" s="25"/>
    </row>
    <row r="29" spans="1:28" ht="12.75">
      <c r="A29" s="9">
        <v>1</v>
      </c>
      <c r="B29" s="27">
        <v>94</v>
      </c>
      <c r="C29" s="27" t="s">
        <v>55</v>
      </c>
      <c r="D29" s="27" t="s">
        <v>249</v>
      </c>
      <c r="E29" s="27" t="s">
        <v>250</v>
      </c>
      <c r="F29" s="27" t="s">
        <v>251</v>
      </c>
      <c r="G29" s="27" t="s">
        <v>38</v>
      </c>
      <c r="H29" s="27">
        <v>15</v>
      </c>
      <c r="I29" s="27">
        <v>202085</v>
      </c>
      <c r="J29" s="27" t="s">
        <v>66</v>
      </c>
      <c r="K29" s="28">
        <v>0.440277777777772</v>
      </c>
      <c r="L29" s="29">
        <v>0.0756944444444444</v>
      </c>
      <c r="M29" s="30">
        <v>0.08668356481481482</v>
      </c>
      <c r="N29" s="29">
        <f aca="true" t="shared" si="8" ref="N29:N47">IF(M29&gt;0,(M29-L29)," ")</f>
        <v>0.01098912037037042</v>
      </c>
      <c r="O29" s="31">
        <f aca="true" t="shared" si="9" ref="O29:O47">IF(M29&gt;0,$P$2/(N29*24),"")</f>
        <v>17.441493059212526</v>
      </c>
      <c r="P29" s="32">
        <v>2</v>
      </c>
      <c r="Q29" s="33">
        <f aca="true" t="shared" si="10" ref="Q29:Q47">IF(P29="DNF",0,IF(AND(P29&lt;3,P29&gt;0),((-3*P29+28)),IF(AND(P29&gt;2,P29&lt;11),(-2*P29+26),IF(AND(P29&gt;10,P29&lt;16),(-P29+16),IF(P29&gt;15,0,IF(P29="",))))))</f>
        <v>22</v>
      </c>
      <c r="R29" s="32">
        <v>1</v>
      </c>
      <c r="S29" s="34">
        <f aca="true" t="shared" si="11" ref="S29:S47">IF(R29="DNF",0,IF(AND(R29&lt;3,R29&gt;0),((-3*R29+28)),IF(AND(R29&gt;2,R29&lt;11),(-2*R29+26),IF(AND(R29&gt;10,R29&lt;16),(-R29+16),IF(R29&gt;15,0,IF(R29="",))))))</f>
        <v>25</v>
      </c>
      <c r="T29" s="32">
        <v>1</v>
      </c>
      <c r="U29" s="34">
        <f aca="true" t="shared" si="12" ref="U29:U47">IF(T29="DNF",0,IF(AND(T29&lt;4,T29&gt;0),((-1*T29+4)),IF(AND(T29&gt;3,T29),0,IF(T29="",))))</f>
        <v>3</v>
      </c>
      <c r="V29" s="32">
        <v>1</v>
      </c>
      <c r="W29" s="34">
        <f aca="true" t="shared" si="13" ref="W29:W47">IF(V29="DNF",0,IF(AND(V29&lt;3,V29&gt;0),((-3*V29+28)),IF(AND(V29&gt;2,V29&lt;11),(-2*V29+26),IF(AND(V29&gt;10,V29&lt;16),(-V29+16),IF(V29&gt;15,0,IF(V29="",))))))</f>
        <v>25</v>
      </c>
      <c r="X29" s="32">
        <v>1</v>
      </c>
      <c r="Y29" s="34">
        <f aca="true" t="shared" si="14" ref="Y29:Y47">IF(X29="DNF",0,IF(AND(X29&lt;4,X29&gt;0),((-1*X29+4)),IF(AND(X29&gt;3,X29),0,IF(X29="",))))</f>
        <v>3</v>
      </c>
      <c r="Z29" s="35">
        <f aca="true" t="shared" si="15" ref="Z29:Z47">SUM(Q29+S29+U29+W29+Y29)</f>
        <v>78</v>
      </c>
      <c r="AA29" s="36"/>
      <c r="AB29" s="36"/>
    </row>
    <row r="30" spans="1:28" ht="12.75">
      <c r="A30" s="9">
        <v>2</v>
      </c>
      <c r="B30" s="27">
        <v>89</v>
      </c>
      <c r="C30" s="27" t="s">
        <v>317</v>
      </c>
      <c r="D30" s="27" t="s">
        <v>318</v>
      </c>
      <c r="E30" s="27" t="s">
        <v>319</v>
      </c>
      <c r="F30" s="27" t="s">
        <v>320</v>
      </c>
      <c r="G30" s="27" t="s">
        <v>57</v>
      </c>
      <c r="H30" s="27">
        <v>14</v>
      </c>
      <c r="I30" s="27">
        <v>194574</v>
      </c>
      <c r="J30" s="27" t="s">
        <v>66</v>
      </c>
      <c r="K30" s="28">
        <v>0.436805555555551</v>
      </c>
      <c r="L30" s="29">
        <v>0.0722222222222221</v>
      </c>
      <c r="M30" s="30">
        <v>0.08311782407407407</v>
      </c>
      <c r="N30" s="29">
        <f t="shared" si="8"/>
        <v>0.010895601851851969</v>
      </c>
      <c r="O30" s="31">
        <f t="shared" si="9"/>
        <v>17.591195903885595</v>
      </c>
      <c r="P30" s="32">
        <v>1</v>
      </c>
      <c r="Q30" s="33">
        <f t="shared" si="10"/>
        <v>25</v>
      </c>
      <c r="R30" s="32">
        <v>2</v>
      </c>
      <c r="S30" s="34">
        <f t="shared" si="11"/>
        <v>22</v>
      </c>
      <c r="T30" s="32">
        <v>2</v>
      </c>
      <c r="U30" s="34">
        <f t="shared" si="12"/>
        <v>2</v>
      </c>
      <c r="V30" s="32">
        <v>2</v>
      </c>
      <c r="W30" s="34">
        <f t="shared" si="13"/>
        <v>22</v>
      </c>
      <c r="X30" s="32">
        <v>3</v>
      </c>
      <c r="Y30" s="34">
        <f t="shared" si="14"/>
        <v>1</v>
      </c>
      <c r="Z30" s="35">
        <f t="shared" si="15"/>
        <v>72</v>
      </c>
      <c r="AA30" s="36"/>
      <c r="AB30" s="36"/>
    </row>
    <row r="31" spans="1:28" ht="12.75">
      <c r="A31" s="9">
        <v>3</v>
      </c>
      <c r="B31" s="27">
        <v>100</v>
      </c>
      <c r="C31" s="27" t="s">
        <v>347</v>
      </c>
      <c r="D31" s="27" t="s">
        <v>348</v>
      </c>
      <c r="E31" s="27"/>
      <c r="F31" s="27" t="s">
        <v>349</v>
      </c>
      <c r="G31" s="27" t="s">
        <v>44</v>
      </c>
      <c r="H31" s="27">
        <v>14</v>
      </c>
      <c r="I31" s="27">
        <v>237769</v>
      </c>
      <c r="J31" s="27" t="s">
        <v>66</v>
      </c>
      <c r="K31" s="28">
        <v>0.444444444444439</v>
      </c>
      <c r="L31" s="29">
        <v>0.079861111111111</v>
      </c>
      <c r="M31" s="30">
        <v>0.09119537037037038</v>
      </c>
      <c r="N31" s="29">
        <f t="shared" si="8"/>
        <v>0.011334259259259391</v>
      </c>
      <c r="O31" s="31">
        <f t="shared" si="9"/>
        <v>16.910383138632266</v>
      </c>
      <c r="P31" s="32">
        <v>3</v>
      </c>
      <c r="Q31" s="33">
        <f t="shared" si="10"/>
        <v>20</v>
      </c>
      <c r="R31" s="32">
        <v>5</v>
      </c>
      <c r="S31" s="34">
        <f t="shared" si="11"/>
        <v>16</v>
      </c>
      <c r="T31" s="32"/>
      <c r="U31" s="34">
        <f t="shared" si="12"/>
        <v>0</v>
      </c>
      <c r="V31" s="32">
        <v>7</v>
      </c>
      <c r="W31" s="34">
        <f t="shared" si="13"/>
        <v>12</v>
      </c>
      <c r="X31" s="32">
        <v>2</v>
      </c>
      <c r="Y31" s="34">
        <f t="shared" si="14"/>
        <v>2</v>
      </c>
      <c r="Z31" s="35">
        <f t="shared" si="15"/>
        <v>50</v>
      </c>
      <c r="AA31" s="36"/>
      <c r="AB31" s="36"/>
    </row>
    <row r="32" spans="1:26" ht="12.75">
      <c r="A32" s="9">
        <v>4</v>
      </c>
      <c r="B32" s="27">
        <v>87</v>
      </c>
      <c r="C32" s="27" t="s">
        <v>26</v>
      </c>
      <c r="D32" s="27" t="s">
        <v>313</v>
      </c>
      <c r="E32" s="27" t="s">
        <v>179</v>
      </c>
      <c r="F32" s="27" t="s">
        <v>314</v>
      </c>
      <c r="G32" s="27" t="s">
        <v>41</v>
      </c>
      <c r="H32" s="27">
        <v>14</v>
      </c>
      <c r="I32" s="27">
        <v>228401</v>
      </c>
      <c r="J32" s="27" t="s">
        <v>66</v>
      </c>
      <c r="K32" s="28">
        <v>0.435416666666662</v>
      </c>
      <c r="L32" s="29">
        <v>0.0708333333333333</v>
      </c>
      <c r="M32" s="30">
        <v>0.08249884259259259</v>
      </c>
      <c r="N32" s="29">
        <f t="shared" si="8"/>
        <v>0.011665509259259285</v>
      </c>
      <c r="O32" s="31">
        <f t="shared" si="9"/>
        <v>16.43020140886989</v>
      </c>
      <c r="P32" s="32">
        <v>4</v>
      </c>
      <c r="Q32" s="33">
        <f t="shared" si="10"/>
        <v>18</v>
      </c>
      <c r="R32" s="32">
        <v>4</v>
      </c>
      <c r="S32" s="34">
        <f t="shared" si="11"/>
        <v>18</v>
      </c>
      <c r="T32" s="32">
        <v>3</v>
      </c>
      <c r="U32" s="34">
        <f t="shared" si="12"/>
        <v>1</v>
      </c>
      <c r="V32" s="32">
        <v>8</v>
      </c>
      <c r="W32" s="34">
        <f t="shared" si="13"/>
        <v>10</v>
      </c>
      <c r="X32" s="32"/>
      <c r="Y32" s="34">
        <f t="shared" si="14"/>
        <v>0</v>
      </c>
      <c r="Z32" s="35">
        <f t="shared" si="15"/>
        <v>47</v>
      </c>
    </row>
    <row r="33" spans="1:28" ht="12.75">
      <c r="A33" s="9">
        <v>5</v>
      </c>
      <c r="B33" s="27">
        <v>102</v>
      </c>
      <c r="C33" s="27" t="s">
        <v>351</v>
      </c>
      <c r="D33" s="27" t="s">
        <v>352</v>
      </c>
      <c r="E33" s="27" t="s">
        <v>353</v>
      </c>
      <c r="F33" s="27" t="s">
        <v>354</v>
      </c>
      <c r="G33" s="27" t="s">
        <v>41</v>
      </c>
      <c r="H33" s="27">
        <v>13</v>
      </c>
      <c r="I33" s="27">
        <v>235891</v>
      </c>
      <c r="J33" s="27" t="s">
        <v>66</v>
      </c>
      <c r="K33" s="28">
        <v>0.445833333333328</v>
      </c>
      <c r="L33" s="29">
        <v>0.0812499999999999</v>
      </c>
      <c r="M33" s="30">
        <v>0.09320625</v>
      </c>
      <c r="N33" s="29">
        <f t="shared" si="8"/>
        <v>0.011956250000000099</v>
      </c>
      <c r="O33" s="31">
        <f t="shared" si="9"/>
        <v>16.03066736365207</v>
      </c>
      <c r="P33" s="32">
        <v>5</v>
      </c>
      <c r="Q33" s="33">
        <f t="shared" si="10"/>
        <v>16</v>
      </c>
      <c r="R33" s="32">
        <v>8</v>
      </c>
      <c r="S33" s="34">
        <f t="shared" si="11"/>
        <v>10</v>
      </c>
      <c r="T33" s="32"/>
      <c r="U33" s="34">
        <f t="shared" si="12"/>
        <v>0</v>
      </c>
      <c r="V33" s="32">
        <v>3</v>
      </c>
      <c r="W33" s="34">
        <f t="shared" si="13"/>
        <v>20</v>
      </c>
      <c r="X33" s="32"/>
      <c r="Y33" s="34">
        <f t="shared" si="14"/>
        <v>0</v>
      </c>
      <c r="Z33" s="35">
        <f t="shared" si="15"/>
        <v>46</v>
      </c>
      <c r="AA33" s="36"/>
      <c r="AB33" s="36"/>
    </row>
    <row r="34" spans="1:26" ht="12.75">
      <c r="A34" s="9">
        <v>6</v>
      </c>
      <c r="B34" s="27">
        <v>95</v>
      </c>
      <c r="C34" s="27" t="s">
        <v>332</v>
      </c>
      <c r="D34" s="27" t="s">
        <v>333</v>
      </c>
      <c r="E34" s="27" t="s">
        <v>334</v>
      </c>
      <c r="F34" s="27" t="s">
        <v>335</v>
      </c>
      <c r="G34" s="27" t="s">
        <v>40</v>
      </c>
      <c r="H34" s="27">
        <v>14</v>
      </c>
      <c r="I34" s="27">
        <v>208018</v>
      </c>
      <c r="J34" s="27" t="s">
        <v>66</v>
      </c>
      <c r="K34" s="28">
        <v>0.440972222222217</v>
      </c>
      <c r="L34" s="29">
        <v>0.0763888888888888</v>
      </c>
      <c r="M34" s="30">
        <v>0.08857546296296297</v>
      </c>
      <c r="N34" s="29">
        <f t="shared" si="8"/>
        <v>0.012186574074074169</v>
      </c>
      <c r="O34" s="31">
        <f t="shared" si="9"/>
        <v>15.727690612771976</v>
      </c>
      <c r="P34" s="32">
        <v>6</v>
      </c>
      <c r="Q34" s="33">
        <f t="shared" si="10"/>
        <v>14</v>
      </c>
      <c r="R34" s="32">
        <v>7</v>
      </c>
      <c r="S34" s="34">
        <f t="shared" si="11"/>
        <v>12</v>
      </c>
      <c r="T34" s="32"/>
      <c r="U34" s="34">
        <f t="shared" si="12"/>
        <v>0</v>
      </c>
      <c r="V34" s="32">
        <v>4</v>
      </c>
      <c r="W34" s="34">
        <f t="shared" si="13"/>
        <v>18</v>
      </c>
      <c r="X34" s="32"/>
      <c r="Y34" s="34">
        <f t="shared" si="14"/>
        <v>0</v>
      </c>
      <c r="Z34" s="35">
        <f t="shared" si="15"/>
        <v>44</v>
      </c>
    </row>
    <row r="35" spans="1:26" ht="12.75">
      <c r="A35" s="9">
        <v>7</v>
      </c>
      <c r="B35" s="27">
        <v>104</v>
      </c>
      <c r="C35" s="27" t="s">
        <v>357</v>
      </c>
      <c r="D35" s="27" t="s">
        <v>358</v>
      </c>
      <c r="E35" s="27" t="s">
        <v>359</v>
      </c>
      <c r="F35" s="27" t="s">
        <v>360</v>
      </c>
      <c r="G35" s="27" t="s">
        <v>41</v>
      </c>
      <c r="H35" s="27">
        <v>14</v>
      </c>
      <c r="I35" s="27">
        <v>214160</v>
      </c>
      <c r="J35" s="27" t="s">
        <v>66</v>
      </c>
      <c r="K35" s="28">
        <v>0.447222222222216</v>
      </c>
      <c r="L35" s="29">
        <v>0.0826388888888888</v>
      </c>
      <c r="M35" s="30">
        <v>0.09514328703703705</v>
      </c>
      <c r="N35" s="29">
        <f t="shared" si="8"/>
        <v>0.012504398148148244</v>
      </c>
      <c r="O35" s="31">
        <f t="shared" si="9"/>
        <v>15.327940169199607</v>
      </c>
      <c r="P35" s="32">
        <v>10</v>
      </c>
      <c r="Q35" s="33">
        <f t="shared" si="10"/>
        <v>6</v>
      </c>
      <c r="R35" s="32">
        <v>6</v>
      </c>
      <c r="S35" s="34">
        <f t="shared" si="11"/>
        <v>14</v>
      </c>
      <c r="T35" s="32"/>
      <c r="U35" s="34">
        <f t="shared" si="12"/>
        <v>0</v>
      </c>
      <c r="V35" s="32">
        <v>5</v>
      </c>
      <c r="W35" s="34">
        <f t="shared" si="13"/>
        <v>16</v>
      </c>
      <c r="X35" s="32"/>
      <c r="Y35" s="34">
        <f t="shared" si="14"/>
        <v>0</v>
      </c>
      <c r="Z35" s="35">
        <f t="shared" si="15"/>
        <v>36</v>
      </c>
    </row>
    <row r="36" spans="1:26" ht="12.75">
      <c r="A36" s="9">
        <v>8</v>
      </c>
      <c r="B36" s="27">
        <v>98</v>
      </c>
      <c r="C36" s="27" t="s">
        <v>343</v>
      </c>
      <c r="D36" s="27" t="s">
        <v>344</v>
      </c>
      <c r="E36" s="27" t="s">
        <v>73</v>
      </c>
      <c r="F36" s="27" t="s">
        <v>269</v>
      </c>
      <c r="G36" s="27" t="s">
        <v>37</v>
      </c>
      <c r="H36" s="27">
        <v>14</v>
      </c>
      <c r="I36" s="27">
        <v>236340</v>
      </c>
      <c r="J36" s="27" t="s">
        <v>66</v>
      </c>
      <c r="K36" s="28">
        <v>0.44305555555555</v>
      </c>
      <c r="L36" s="29">
        <v>0.0784722222222221</v>
      </c>
      <c r="M36" s="30">
        <v>0.09181296296296297</v>
      </c>
      <c r="N36" s="29">
        <f t="shared" si="8"/>
        <v>0.013340740740740875</v>
      </c>
      <c r="O36" s="31">
        <f t="shared" si="9"/>
        <v>14.367018323153658</v>
      </c>
      <c r="P36" s="32">
        <v>13</v>
      </c>
      <c r="Q36" s="33">
        <f t="shared" si="10"/>
        <v>3</v>
      </c>
      <c r="R36" s="32">
        <v>3</v>
      </c>
      <c r="S36" s="34">
        <f t="shared" si="11"/>
        <v>20</v>
      </c>
      <c r="T36" s="32"/>
      <c r="U36" s="34">
        <f t="shared" si="12"/>
        <v>0</v>
      </c>
      <c r="V36" s="32">
        <v>11</v>
      </c>
      <c r="W36" s="34">
        <f t="shared" si="13"/>
        <v>5</v>
      </c>
      <c r="X36" s="32"/>
      <c r="Y36" s="34">
        <f t="shared" si="14"/>
        <v>0</v>
      </c>
      <c r="Z36" s="35">
        <f t="shared" si="15"/>
        <v>28</v>
      </c>
    </row>
    <row r="37" spans="1:28" ht="12.75">
      <c r="A37" s="9">
        <v>9</v>
      </c>
      <c r="B37" s="27">
        <v>103</v>
      </c>
      <c r="C37" s="27" t="s">
        <v>106</v>
      </c>
      <c r="D37" s="27" t="s">
        <v>355</v>
      </c>
      <c r="E37" s="27" t="s">
        <v>73</v>
      </c>
      <c r="F37" s="27" t="s">
        <v>356</v>
      </c>
      <c r="G37" s="27" t="s">
        <v>37</v>
      </c>
      <c r="H37" s="27">
        <v>13</v>
      </c>
      <c r="I37" s="27">
        <v>241672</v>
      </c>
      <c r="J37" s="27" t="s">
        <v>66</v>
      </c>
      <c r="K37" s="28">
        <v>0.446527777777772</v>
      </c>
      <c r="L37" s="29">
        <v>0.0819444444444444</v>
      </c>
      <c r="M37" s="30">
        <v>0.09446886574074075</v>
      </c>
      <c r="N37" s="29">
        <f t="shared" si="8"/>
        <v>0.012524421296296342</v>
      </c>
      <c r="O37" s="31">
        <f t="shared" si="9"/>
        <v>15.303434955780778</v>
      </c>
      <c r="P37" s="32">
        <v>11</v>
      </c>
      <c r="Q37" s="33">
        <f t="shared" si="10"/>
        <v>5</v>
      </c>
      <c r="R37" s="32">
        <v>10</v>
      </c>
      <c r="S37" s="34">
        <f t="shared" si="11"/>
        <v>6</v>
      </c>
      <c r="T37" s="32"/>
      <c r="U37" s="34">
        <f t="shared" si="12"/>
        <v>0</v>
      </c>
      <c r="V37" s="32">
        <v>6</v>
      </c>
      <c r="W37" s="34">
        <f t="shared" si="13"/>
        <v>14</v>
      </c>
      <c r="X37" s="32"/>
      <c r="Y37" s="34">
        <f t="shared" si="14"/>
        <v>0</v>
      </c>
      <c r="Z37" s="35">
        <f t="shared" si="15"/>
        <v>25</v>
      </c>
      <c r="AA37" s="36"/>
      <c r="AB37" s="36"/>
    </row>
    <row r="38" spans="1:28" ht="12.75">
      <c r="A38" s="9">
        <v>10</v>
      </c>
      <c r="B38" s="27">
        <v>85</v>
      </c>
      <c r="C38" s="27" t="s">
        <v>308</v>
      </c>
      <c r="D38" s="27" t="s">
        <v>309</v>
      </c>
      <c r="E38" s="27" t="s">
        <v>282</v>
      </c>
      <c r="F38" s="27" t="s">
        <v>310</v>
      </c>
      <c r="G38" s="27" t="s">
        <v>41</v>
      </c>
      <c r="H38" s="27">
        <v>13</v>
      </c>
      <c r="I38" s="27">
        <v>213251</v>
      </c>
      <c r="J38" s="27" t="s">
        <v>66</v>
      </c>
      <c r="K38" s="28">
        <v>0.434027777777773</v>
      </c>
      <c r="L38" s="29">
        <v>0.0694444444444444</v>
      </c>
      <c r="M38" s="30">
        <v>0.08177638888888888</v>
      </c>
      <c r="N38" s="29">
        <f t="shared" si="8"/>
        <v>0.012331944444444479</v>
      </c>
      <c r="O38" s="31">
        <f t="shared" si="9"/>
        <v>15.542290798513301</v>
      </c>
      <c r="P38" s="32">
        <v>9</v>
      </c>
      <c r="Q38" s="33">
        <f t="shared" si="10"/>
        <v>8</v>
      </c>
      <c r="R38" s="32">
        <v>9</v>
      </c>
      <c r="S38" s="34">
        <f t="shared" si="11"/>
        <v>8</v>
      </c>
      <c r="T38" s="32"/>
      <c r="U38" s="34">
        <f t="shared" si="12"/>
        <v>0</v>
      </c>
      <c r="V38" s="32">
        <v>9</v>
      </c>
      <c r="W38" s="34">
        <f t="shared" si="13"/>
        <v>8</v>
      </c>
      <c r="X38" s="32"/>
      <c r="Y38" s="34">
        <f t="shared" si="14"/>
        <v>0</v>
      </c>
      <c r="Z38" s="35">
        <f t="shared" si="15"/>
        <v>24</v>
      </c>
      <c r="AA38" s="36"/>
      <c r="AB38" s="36"/>
    </row>
    <row r="39" spans="1:26" ht="12.75">
      <c r="A39" s="9">
        <v>11</v>
      </c>
      <c r="B39" s="27">
        <v>86</v>
      </c>
      <c r="C39" s="27" t="s">
        <v>311</v>
      </c>
      <c r="D39" s="27" t="s">
        <v>312</v>
      </c>
      <c r="E39" s="27" t="s">
        <v>440</v>
      </c>
      <c r="F39" s="27" t="s">
        <v>304</v>
      </c>
      <c r="G39" s="27" t="s">
        <v>37</v>
      </c>
      <c r="H39" s="27">
        <v>13</v>
      </c>
      <c r="I39" s="27">
        <v>233280</v>
      </c>
      <c r="J39" s="27" t="s">
        <v>66</v>
      </c>
      <c r="K39" s="28">
        <v>0.434722222222217</v>
      </c>
      <c r="L39" s="29">
        <v>0.0701388888888888</v>
      </c>
      <c r="M39" s="30">
        <v>0.08246643518518519</v>
      </c>
      <c r="N39" s="29">
        <f t="shared" si="8"/>
        <v>0.012327546296296385</v>
      </c>
      <c r="O39" s="31">
        <f t="shared" si="9"/>
        <v>15.547835883954445</v>
      </c>
      <c r="P39" s="32">
        <v>8</v>
      </c>
      <c r="Q39" s="33">
        <f t="shared" si="10"/>
        <v>10</v>
      </c>
      <c r="R39" s="32">
        <v>11</v>
      </c>
      <c r="S39" s="34">
        <f t="shared" si="11"/>
        <v>5</v>
      </c>
      <c r="T39" s="32"/>
      <c r="U39" s="34">
        <f t="shared" si="12"/>
        <v>0</v>
      </c>
      <c r="V39" s="32">
        <v>10</v>
      </c>
      <c r="W39" s="34">
        <f t="shared" si="13"/>
        <v>6</v>
      </c>
      <c r="X39" s="32"/>
      <c r="Y39" s="34">
        <f t="shared" si="14"/>
        <v>0</v>
      </c>
      <c r="Z39" s="35">
        <f t="shared" si="15"/>
        <v>21</v>
      </c>
    </row>
    <row r="40" spans="1:26" ht="12.75">
      <c r="A40" s="9">
        <v>12</v>
      </c>
      <c r="B40" s="27">
        <v>97</v>
      </c>
      <c r="C40" s="27" t="s">
        <v>339</v>
      </c>
      <c r="D40" s="27" t="s">
        <v>340</v>
      </c>
      <c r="E40" s="27" t="s">
        <v>341</v>
      </c>
      <c r="F40" s="27" t="s">
        <v>342</v>
      </c>
      <c r="G40" s="27" t="s">
        <v>41</v>
      </c>
      <c r="H40" s="27">
        <v>14</v>
      </c>
      <c r="I40" s="27">
        <v>230145</v>
      </c>
      <c r="J40" s="27" t="s">
        <v>66</v>
      </c>
      <c r="K40" s="28">
        <v>0.442361111111106</v>
      </c>
      <c r="L40" s="29">
        <v>0.0777777777777777</v>
      </c>
      <c r="M40" s="30">
        <v>0.08999201388888889</v>
      </c>
      <c r="N40" s="29">
        <f t="shared" si="8"/>
        <v>0.012214236111111193</v>
      </c>
      <c r="O40" s="31">
        <f t="shared" si="9"/>
        <v>15.692071524007057</v>
      </c>
      <c r="P40" s="32">
        <v>7</v>
      </c>
      <c r="Q40" s="33">
        <f t="shared" si="10"/>
        <v>12</v>
      </c>
      <c r="R40" s="32">
        <v>13</v>
      </c>
      <c r="S40" s="34">
        <f t="shared" si="11"/>
        <v>3</v>
      </c>
      <c r="T40" s="32"/>
      <c r="U40" s="34">
        <f t="shared" si="12"/>
        <v>0</v>
      </c>
      <c r="V40" s="32">
        <v>12</v>
      </c>
      <c r="W40" s="34">
        <f t="shared" si="13"/>
        <v>4</v>
      </c>
      <c r="X40" s="32"/>
      <c r="Y40" s="34">
        <f t="shared" si="14"/>
        <v>0</v>
      </c>
      <c r="Z40" s="35">
        <f t="shared" si="15"/>
        <v>19</v>
      </c>
    </row>
    <row r="41" spans="1:28" ht="12.75">
      <c r="A41" s="9">
        <v>13</v>
      </c>
      <c r="B41" s="27">
        <v>96</v>
      </c>
      <c r="C41" s="27" t="s">
        <v>33</v>
      </c>
      <c r="D41" s="27" t="s">
        <v>336</v>
      </c>
      <c r="E41" s="27" t="s">
        <v>337</v>
      </c>
      <c r="F41" s="27" t="s">
        <v>338</v>
      </c>
      <c r="G41" s="27" t="s">
        <v>39</v>
      </c>
      <c r="H41" s="27">
        <v>13</v>
      </c>
      <c r="I41" s="27">
        <v>211959</v>
      </c>
      <c r="J41" s="27" t="s">
        <v>66</v>
      </c>
      <c r="K41" s="28">
        <v>0.441666666666661</v>
      </c>
      <c r="L41" s="29">
        <v>0.0770833333333333</v>
      </c>
      <c r="M41" s="30">
        <v>0.08980092592592592</v>
      </c>
      <c r="N41" s="29">
        <f t="shared" si="8"/>
        <v>0.012717592592592628</v>
      </c>
      <c r="O41" s="31">
        <f t="shared" si="9"/>
        <v>15.070986530760788</v>
      </c>
      <c r="P41" s="32">
        <v>12</v>
      </c>
      <c r="Q41" s="33">
        <f t="shared" si="10"/>
        <v>4</v>
      </c>
      <c r="R41" s="32">
        <v>12</v>
      </c>
      <c r="S41" s="34">
        <f t="shared" si="11"/>
        <v>4</v>
      </c>
      <c r="T41" s="32"/>
      <c r="U41" s="34">
        <f t="shared" si="12"/>
        <v>0</v>
      </c>
      <c r="V41" s="32">
        <v>13</v>
      </c>
      <c r="W41" s="34">
        <f t="shared" si="13"/>
        <v>3</v>
      </c>
      <c r="X41" s="32"/>
      <c r="Y41" s="34">
        <f t="shared" si="14"/>
        <v>0</v>
      </c>
      <c r="Z41" s="35">
        <f t="shared" si="15"/>
        <v>11</v>
      </c>
      <c r="AA41" s="36"/>
      <c r="AB41" s="36"/>
    </row>
    <row r="42" spans="1:26" ht="12.75">
      <c r="A42" s="9">
        <v>14</v>
      </c>
      <c r="B42" s="27">
        <v>105</v>
      </c>
      <c r="C42" s="27" t="s">
        <v>361</v>
      </c>
      <c r="D42" s="27" t="s">
        <v>362</v>
      </c>
      <c r="E42" s="27" t="s">
        <v>353</v>
      </c>
      <c r="F42" s="27" t="s">
        <v>363</v>
      </c>
      <c r="G42" s="27" t="s">
        <v>37</v>
      </c>
      <c r="H42" s="27">
        <v>13</v>
      </c>
      <c r="I42" s="27" t="s">
        <v>232</v>
      </c>
      <c r="J42" s="27" t="s">
        <v>66</v>
      </c>
      <c r="K42" s="28">
        <v>0.447916666666661</v>
      </c>
      <c r="L42" s="29">
        <v>0.0833333333333332</v>
      </c>
      <c r="M42" s="30">
        <v>0.09688159722222223</v>
      </c>
      <c r="N42" s="29">
        <f t="shared" si="8"/>
        <v>0.013548263888889023</v>
      </c>
      <c r="O42" s="31">
        <f t="shared" si="9"/>
        <v>14.146954048027743</v>
      </c>
      <c r="P42" s="32">
        <v>14</v>
      </c>
      <c r="Q42" s="33">
        <f t="shared" si="10"/>
        <v>2</v>
      </c>
      <c r="R42" s="32">
        <v>14</v>
      </c>
      <c r="S42" s="34">
        <f t="shared" si="11"/>
        <v>2</v>
      </c>
      <c r="T42" s="32"/>
      <c r="U42" s="34">
        <f t="shared" si="12"/>
        <v>0</v>
      </c>
      <c r="V42" s="32">
        <v>14</v>
      </c>
      <c r="W42" s="34">
        <f t="shared" si="13"/>
        <v>2</v>
      </c>
      <c r="X42" s="32"/>
      <c r="Y42" s="34">
        <f t="shared" si="14"/>
        <v>0</v>
      </c>
      <c r="Z42" s="35">
        <f t="shared" si="15"/>
        <v>6</v>
      </c>
    </row>
    <row r="43" spans="1:28" ht="12.75">
      <c r="A43" s="9">
        <v>15</v>
      </c>
      <c r="B43" s="27">
        <v>90</v>
      </c>
      <c r="C43" s="27" t="s">
        <v>321</v>
      </c>
      <c r="D43" s="27" t="s">
        <v>13</v>
      </c>
      <c r="E43" s="27" t="s">
        <v>207</v>
      </c>
      <c r="F43" s="27" t="s">
        <v>322</v>
      </c>
      <c r="G43" s="27" t="s">
        <v>37</v>
      </c>
      <c r="H43" s="27">
        <v>14</v>
      </c>
      <c r="I43" s="27">
        <v>241095</v>
      </c>
      <c r="J43" s="27" t="s">
        <v>66</v>
      </c>
      <c r="K43" s="28">
        <v>0.437499999999995</v>
      </c>
      <c r="L43" s="29">
        <v>0.0729166666666666</v>
      </c>
      <c r="M43" s="30">
        <v>0.087540625</v>
      </c>
      <c r="N43" s="29">
        <f t="shared" si="8"/>
        <v>0.014623958333333395</v>
      </c>
      <c r="O43" s="31">
        <f t="shared" si="9"/>
        <v>13.106346605883553</v>
      </c>
      <c r="P43" s="32">
        <v>15</v>
      </c>
      <c r="Q43" s="33">
        <f t="shared" si="10"/>
        <v>1</v>
      </c>
      <c r="R43" s="32">
        <v>16</v>
      </c>
      <c r="S43" s="34">
        <f t="shared" si="11"/>
        <v>0</v>
      </c>
      <c r="T43" s="32"/>
      <c r="U43" s="34">
        <f t="shared" si="12"/>
        <v>0</v>
      </c>
      <c r="V43" s="32"/>
      <c r="W43" s="34">
        <f t="shared" si="13"/>
        <v>0</v>
      </c>
      <c r="X43" s="32"/>
      <c r="Y43" s="34">
        <f t="shared" si="14"/>
        <v>0</v>
      </c>
      <c r="Z43" s="35">
        <f t="shared" si="15"/>
        <v>1</v>
      </c>
      <c r="AA43" s="36"/>
      <c r="AB43" s="36"/>
    </row>
    <row r="44" spans="1:28" ht="12.75">
      <c r="A44" s="9">
        <v>16</v>
      </c>
      <c r="B44" s="27">
        <v>92</v>
      </c>
      <c r="C44" s="27" t="s">
        <v>326</v>
      </c>
      <c r="D44" s="27" t="s">
        <v>327</v>
      </c>
      <c r="E44" s="27" t="s">
        <v>441</v>
      </c>
      <c r="F44" s="27" t="s">
        <v>328</v>
      </c>
      <c r="G44" s="27" t="s">
        <v>37</v>
      </c>
      <c r="H44" s="27">
        <v>14</v>
      </c>
      <c r="I44" s="27">
        <v>235809</v>
      </c>
      <c r="J44" s="27" t="s">
        <v>66</v>
      </c>
      <c r="K44" s="28">
        <v>0.438888888888884</v>
      </c>
      <c r="L44" s="29">
        <v>0.0743055555555555</v>
      </c>
      <c r="M44" s="30">
        <v>0.08935185185185185</v>
      </c>
      <c r="N44" s="29">
        <f t="shared" si="8"/>
        <v>0.01504629629629635</v>
      </c>
      <c r="O44" s="31">
        <f t="shared" si="9"/>
        <v>12.738461538461493</v>
      </c>
      <c r="P44" s="32">
        <v>16</v>
      </c>
      <c r="Q44" s="33">
        <f t="shared" si="10"/>
        <v>0</v>
      </c>
      <c r="R44" s="32">
        <v>17</v>
      </c>
      <c r="S44" s="34">
        <f t="shared" si="11"/>
        <v>0</v>
      </c>
      <c r="T44" s="32"/>
      <c r="U44" s="34">
        <f t="shared" si="12"/>
        <v>0</v>
      </c>
      <c r="V44" s="32">
        <v>15</v>
      </c>
      <c r="W44" s="34">
        <f t="shared" si="13"/>
        <v>1</v>
      </c>
      <c r="X44" s="32"/>
      <c r="Y44" s="34">
        <f t="shared" si="14"/>
        <v>0</v>
      </c>
      <c r="Z44" s="35">
        <f t="shared" si="15"/>
        <v>1</v>
      </c>
      <c r="AA44" s="36"/>
      <c r="AB44" s="36"/>
    </row>
    <row r="45" spans="1:28" ht="12.75">
      <c r="A45" s="9">
        <v>17</v>
      </c>
      <c r="B45" s="27">
        <v>93</v>
      </c>
      <c r="C45" s="27" t="s">
        <v>329</v>
      </c>
      <c r="D45" s="27" t="s">
        <v>330</v>
      </c>
      <c r="E45" s="27" t="s">
        <v>147</v>
      </c>
      <c r="F45" s="27" t="s">
        <v>331</v>
      </c>
      <c r="G45" s="27" t="s">
        <v>57</v>
      </c>
      <c r="H45" s="27">
        <v>14</v>
      </c>
      <c r="I45" s="27">
        <v>241437</v>
      </c>
      <c r="J45" s="27" t="s">
        <v>66</v>
      </c>
      <c r="K45" s="28">
        <v>0.439583333333328</v>
      </c>
      <c r="L45" s="29">
        <v>0.0749999999999999</v>
      </c>
      <c r="M45" s="30">
        <v>0.09250706018518519</v>
      </c>
      <c r="N45" s="29">
        <f t="shared" si="8"/>
        <v>0.01750706018518529</v>
      </c>
      <c r="O45" s="31">
        <f t="shared" si="9"/>
        <v>10.947964115006446</v>
      </c>
      <c r="P45" s="32">
        <v>18</v>
      </c>
      <c r="Q45" s="33">
        <f t="shared" si="10"/>
        <v>0</v>
      </c>
      <c r="R45" s="32">
        <v>15</v>
      </c>
      <c r="S45" s="34">
        <f t="shared" si="11"/>
        <v>1</v>
      </c>
      <c r="T45" s="32"/>
      <c r="U45" s="34">
        <f t="shared" si="12"/>
        <v>0</v>
      </c>
      <c r="V45" s="32">
        <v>16</v>
      </c>
      <c r="W45" s="34">
        <f t="shared" si="13"/>
        <v>0</v>
      </c>
      <c r="X45" s="32"/>
      <c r="Y45" s="34">
        <f t="shared" si="14"/>
        <v>0</v>
      </c>
      <c r="Z45" s="35">
        <f t="shared" si="15"/>
        <v>1</v>
      </c>
      <c r="AA45" s="36"/>
      <c r="AB45" s="36"/>
    </row>
    <row r="46" spans="1:28" ht="12.75">
      <c r="A46" s="9">
        <v>18</v>
      </c>
      <c r="B46" s="27">
        <v>99</v>
      </c>
      <c r="C46" s="27" t="s">
        <v>332</v>
      </c>
      <c r="D46" s="27" t="s">
        <v>345</v>
      </c>
      <c r="E46" s="27" t="s">
        <v>207</v>
      </c>
      <c r="F46" s="27" t="s">
        <v>346</v>
      </c>
      <c r="G46" s="27" t="s">
        <v>37</v>
      </c>
      <c r="H46" s="27">
        <v>13</v>
      </c>
      <c r="I46" s="27">
        <v>240978</v>
      </c>
      <c r="J46" s="27" t="s">
        <v>66</v>
      </c>
      <c r="K46" s="28">
        <v>0.443749999999994</v>
      </c>
      <c r="L46" s="29">
        <v>0.0791666666666666</v>
      </c>
      <c r="M46" s="30">
        <v>0.0959454861111111</v>
      </c>
      <c r="N46" s="29">
        <f t="shared" si="8"/>
        <v>0.01677881944444451</v>
      </c>
      <c r="O46" s="31">
        <f t="shared" si="9"/>
        <v>11.423131841979965</v>
      </c>
      <c r="P46" s="32">
        <v>17</v>
      </c>
      <c r="Q46" s="33">
        <f t="shared" si="10"/>
        <v>0</v>
      </c>
      <c r="R46" s="32">
        <v>18</v>
      </c>
      <c r="S46" s="34">
        <f t="shared" si="11"/>
        <v>0</v>
      </c>
      <c r="T46" s="32"/>
      <c r="U46" s="34">
        <f t="shared" si="12"/>
        <v>0</v>
      </c>
      <c r="V46" s="32"/>
      <c r="W46" s="34">
        <f t="shared" si="13"/>
        <v>0</v>
      </c>
      <c r="X46" s="32"/>
      <c r="Y46" s="34">
        <f t="shared" si="14"/>
        <v>0</v>
      </c>
      <c r="Z46" s="35">
        <f t="shared" si="15"/>
        <v>0</v>
      </c>
      <c r="AA46" s="36"/>
      <c r="AB46" s="36"/>
    </row>
    <row r="47" spans="1:28" ht="12.75">
      <c r="A47" s="9">
        <v>19</v>
      </c>
      <c r="B47" s="27">
        <v>91</v>
      </c>
      <c r="C47" s="27" t="s">
        <v>323</v>
      </c>
      <c r="D47" s="27" t="s">
        <v>324</v>
      </c>
      <c r="E47" s="27" t="s">
        <v>74</v>
      </c>
      <c r="F47" s="27" t="s">
        <v>325</v>
      </c>
      <c r="G47" s="27" t="s">
        <v>37</v>
      </c>
      <c r="H47" s="27">
        <v>13</v>
      </c>
      <c r="I47" s="27">
        <v>229864</v>
      </c>
      <c r="J47" s="27" t="s">
        <v>66</v>
      </c>
      <c r="K47" s="28">
        <v>0.438194444444439</v>
      </c>
      <c r="L47" s="29">
        <v>0.073611111111111</v>
      </c>
      <c r="M47" s="30">
        <v>0.09406724537037037</v>
      </c>
      <c r="N47" s="29">
        <f t="shared" si="8"/>
        <v>0.020456134259259365</v>
      </c>
      <c r="O47" s="31">
        <f t="shared" si="9"/>
        <v>9.369642584346538</v>
      </c>
      <c r="P47" s="32">
        <v>19</v>
      </c>
      <c r="Q47" s="33">
        <f t="shared" si="10"/>
        <v>0</v>
      </c>
      <c r="R47" s="32">
        <v>19</v>
      </c>
      <c r="S47" s="34">
        <f t="shared" si="11"/>
        <v>0</v>
      </c>
      <c r="T47" s="32"/>
      <c r="U47" s="34">
        <f t="shared" si="12"/>
        <v>0</v>
      </c>
      <c r="V47" s="32"/>
      <c r="W47" s="34">
        <f t="shared" si="13"/>
        <v>0</v>
      </c>
      <c r="X47" s="32"/>
      <c r="Y47" s="34">
        <f t="shared" si="14"/>
        <v>0</v>
      </c>
      <c r="Z47" s="35">
        <f t="shared" si="15"/>
        <v>0</v>
      </c>
      <c r="AA47" s="36"/>
      <c r="AB47" s="36"/>
    </row>
    <row r="48" spans="1:28" s="26" customFormat="1" ht="117.75" customHeight="1">
      <c r="A48" s="14" t="s">
        <v>62</v>
      </c>
      <c r="B48" s="14" t="s">
        <v>87</v>
      </c>
      <c r="C48" s="15" t="s">
        <v>1</v>
      </c>
      <c r="D48" s="15" t="s">
        <v>0</v>
      </c>
      <c r="E48" s="15" t="s">
        <v>88</v>
      </c>
      <c r="F48" s="15" t="s">
        <v>89</v>
      </c>
      <c r="G48" s="15" t="s">
        <v>35</v>
      </c>
      <c r="H48" s="15" t="s">
        <v>90</v>
      </c>
      <c r="I48" s="15" t="s">
        <v>91</v>
      </c>
      <c r="J48" s="15" t="s">
        <v>2</v>
      </c>
      <c r="K48" s="16" t="s">
        <v>78</v>
      </c>
      <c r="L48" s="17" t="s">
        <v>92</v>
      </c>
      <c r="M48" s="18" t="s">
        <v>93</v>
      </c>
      <c r="N48" s="16" t="s">
        <v>79</v>
      </c>
      <c r="O48" s="16" t="s">
        <v>61</v>
      </c>
      <c r="P48" s="19" t="s">
        <v>85</v>
      </c>
      <c r="Q48" s="20" t="s">
        <v>86</v>
      </c>
      <c r="R48" s="19" t="s">
        <v>81</v>
      </c>
      <c r="S48" s="21" t="s">
        <v>83</v>
      </c>
      <c r="T48" s="22" t="s">
        <v>442</v>
      </c>
      <c r="U48" s="23" t="s">
        <v>443</v>
      </c>
      <c r="V48" s="19" t="s">
        <v>82</v>
      </c>
      <c r="W48" s="21" t="s">
        <v>84</v>
      </c>
      <c r="X48" s="22" t="s">
        <v>444</v>
      </c>
      <c r="Y48" s="23" t="s">
        <v>445</v>
      </c>
      <c r="Z48" s="21" t="s">
        <v>76</v>
      </c>
      <c r="AA48" s="24"/>
      <c r="AB48" s="25"/>
    </row>
    <row r="49" spans="1:28" ht="12.75">
      <c r="A49" s="9">
        <v>1</v>
      </c>
      <c r="B49" s="27">
        <v>60</v>
      </c>
      <c r="C49" s="27" t="s">
        <v>51</v>
      </c>
      <c r="D49" s="27" t="s">
        <v>249</v>
      </c>
      <c r="E49" s="27" t="s">
        <v>250</v>
      </c>
      <c r="F49" s="27" t="s">
        <v>251</v>
      </c>
      <c r="G49" s="27" t="s">
        <v>38</v>
      </c>
      <c r="H49" s="27">
        <v>15</v>
      </c>
      <c r="I49" s="27">
        <v>202086</v>
      </c>
      <c r="J49" s="27" t="s">
        <v>65</v>
      </c>
      <c r="K49" s="28">
        <v>0.416666666666663</v>
      </c>
      <c r="L49" s="29">
        <v>0.0520833333333333</v>
      </c>
      <c r="M49" s="37">
        <v>0.06264953703703703</v>
      </c>
      <c r="N49" s="29">
        <f aca="true" t="shared" si="16" ref="N49:N90">IF(M49&gt;0,(M49-L49)," ")</f>
        <v>0.01056620370370373</v>
      </c>
      <c r="O49" s="31">
        <f aca="true" t="shared" si="17" ref="O49:O90">IF(M49&gt;0,$P$2/(N49*24),"")</f>
        <v>18.139596021557153</v>
      </c>
      <c r="P49" s="32">
        <v>1</v>
      </c>
      <c r="Q49" s="33">
        <f aca="true" t="shared" si="18" ref="Q49:Q90">IF(P49="DNF",0,IF(AND(P49&lt;3,P49&gt;0),((-3*P49+28)),IF(AND(P49&gt;2,P49&lt;11),(-2*P49+26),IF(AND(P49&gt;10,P49&lt;16),(-P49+16),IF(P49&gt;15,0,IF(P49="",))))))</f>
        <v>25</v>
      </c>
      <c r="R49" s="32">
        <v>2</v>
      </c>
      <c r="S49" s="34">
        <f aca="true" t="shared" si="19" ref="S49:S90">IF(R49="DNF",0,IF(AND(R49&lt;3,R49&gt;0),((-3*R49+28)),IF(AND(R49&gt;2,R49&lt;11),(-2*R49+26),IF(AND(R49&gt;10,R49&lt;16),(-R49+16),IF(R49&gt;15,0,IF(R49="",))))))</f>
        <v>22</v>
      </c>
      <c r="T49" s="32">
        <v>2</v>
      </c>
      <c r="U49" s="34">
        <f aca="true" t="shared" si="20" ref="U49:U90">IF(T49="DNF",0,IF(AND(T49&lt;4,T49&gt;0),((-1*T49+4)),IF(AND(T49&gt;3,T49),0,IF(T49="",))))</f>
        <v>2</v>
      </c>
      <c r="V49" s="32">
        <v>5</v>
      </c>
      <c r="W49" s="34">
        <f aca="true" t="shared" si="21" ref="W49:W90">IF(V49="DNF",0,IF(AND(V49&lt;3,V49&gt;0),((-3*V49+28)),IF(AND(V49&gt;2,V49&lt;11),(-2*V49+26),IF(AND(V49&gt;10,V49&lt;16),(-V49+16),IF(V49&gt;15,0,IF(V49="",))))))</f>
        <v>16</v>
      </c>
      <c r="X49" s="32"/>
      <c r="Y49" s="34">
        <f aca="true" t="shared" si="22" ref="Y49:Y90">IF(X49="DNF",0,IF(AND(X49&lt;4,X49&gt;0),((-1*X49+4)),IF(AND(X49&gt;3,X49),0,IF(X49="",))))</f>
        <v>0</v>
      </c>
      <c r="Z49" s="35">
        <f aca="true" t="shared" si="23" ref="Z49:Z90">SUM(Q49+S49+U49+W49+Y49)</f>
        <v>65</v>
      </c>
      <c r="AA49" s="38"/>
      <c r="AB49" s="36"/>
    </row>
    <row r="50" spans="1:28" ht="12.75">
      <c r="A50" s="9">
        <v>2</v>
      </c>
      <c r="B50" s="27">
        <v>78</v>
      </c>
      <c r="C50" s="27" t="s">
        <v>233</v>
      </c>
      <c r="D50" s="27" t="s">
        <v>295</v>
      </c>
      <c r="E50" s="27" t="s">
        <v>296</v>
      </c>
      <c r="F50" s="27" t="s">
        <v>297</v>
      </c>
      <c r="G50" s="27" t="s">
        <v>298</v>
      </c>
      <c r="H50" s="27">
        <v>16</v>
      </c>
      <c r="I50" s="27" t="s">
        <v>110</v>
      </c>
      <c r="J50" s="27" t="s">
        <v>65</v>
      </c>
      <c r="K50" s="28">
        <v>0.429166666666662</v>
      </c>
      <c r="L50" s="29">
        <v>0.0645833333333333</v>
      </c>
      <c r="M50" s="37">
        <v>0.07575590277777777</v>
      </c>
      <c r="N50" s="29">
        <f t="shared" si="16"/>
        <v>0.011172569444444475</v>
      </c>
      <c r="O50" s="31">
        <f t="shared" si="17"/>
        <v>17.155110793423827</v>
      </c>
      <c r="P50" s="32">
        <v>10</v>
      </c>
      <c r="Q50" s="33">
        <f t="shared" si="18"/>
        <v>6</v>
      </c>
      <c r="R50" s="32">
        <v>3</v>
      </c>
      <c r="S50" s="34">
        <f t="shared" si="19"/>
        <v>20</v>
      </c>
      <c r="T50" s="32">
        <v>3</v>
      </c>
      <c r="U50" s="34">
        <f t="shared" si="20"/>
        <v>1</v>
      </c>
      <c r="V50" s="32">
        <v>3</v>
      </c>
      <c r="W50" s="34">
        <f t="shared" si="21"/>
        <v>20</v>
      </c>
      <c r="X50" s="32">
        <v>1</v>
      </c>
      <c r="Y50" s="34">
        <f t="shared" si="22"/>
        <v>3</v>
      </c>
      <c r="Z50" s="35">
        <f t="shared" si="23"/>
        <v>50</v>
      </c>
      <c r="AA50" s="38"/>
      <c r="AB50" s="36"/>
    </row>
    <row r="51" spans="1:28" ht="12.75">
      <c r="A51" s="9">
        <v>3</v>
      </c>
      <c r="B51" s="27">
        <v>44</v>
      </c>
      <c r="C51" s="27" t="s">
        <v>209</v>
      </c>
      <c r="D51" s="27" t="s">
        <v>210</v>
      </c>
      <c r="E51" s="27"/>
      <c r="F51" s="27" t="s">
        <v>211</v>
      </c>
      <c r="G51" s="27" t="s">
        <v>36</v>
      </c>
      <c r="H51" s="27">
        <v>16</v>
      </c>
      <c r="I51" s="27">
        <v>208888</v>
      </c>
      <c r="J51" s="27" t="s">
        <v>65</v>
      </c>
      <c r="K51" s="28">
        <v>0.405555555555553</v>
      </c>
      <c r="L51" s="29">
        <v>0.0409722222222222</v>
      </c>
      <c r="M51" s="37">
        <v>0.052638888888888895</v>
      </c>
      <c r="N51" s="29">
        <f t="shared" si="16"/>
        <v>0.011666666666666693</v>
      </c>
      <c r="O51" s="31">
        <f t="shared" si="17"/>
        <v>16.42857142857139</v>
      </c>
      <c r="P51" s="32">
        <v>13</v>
      </c>
      <c r="Q51" s="33">
        <f t="shared" si="18"/>
        <v>3</v>
      </c>
      <c r="R51" s="32">
        <v>1</v>
      </c>
      <c r="S51" s="34">
        <f t="shared" si="19"/>
        <v>25</v>
      </c>
      <c r="T51" s="32">
        <v>1</v>
      </c>
      <c r="U51" s="34">
        <f t="shared" si="20"/>
        <v>3</v>
      </c>
      <c r="V51" s="32">
        <v>4</v>
      </c>
      <c r="W51" s="34">
        <f t="shared" si="21"/>
        <v>18</v>
      </c>
      <c r="X51" s="32">
        <v>3</v>
      </c>
      <c r="Y51" s="34">
        <f t="shared" si="22"/>
        <v>1</v>
      </c>
      <c r="Z51" s="35">
        <f t="shared" si="23"/>
        <v>50</v>
      </c>
      <c r="AA51" s="38"/>
      <c r="AB51" s="36"/>
    </row>
    <row r="52" spans="1:28" ht="12.75">
      <c r="A52" s="9">
        <v>4</v>
      </c>
      <c r="B52" s="27">
        <v>65</v>
      </c>
      <c r="C52" s="27" t="s">
        <v>259</v>
      </c>
      <c r="D52" s="27" t="s">
        <v>260</v>
      </c>
      <c r="E52" s="27" t="s">
        <v>261</v>
      </c>
      <c r="F52" s="27" t="s">
        <v>262</v>
      </c>
      <c r="G52" s="27" t="s">
        <v>42</v>
      </c>
      <c r="H52" s="27">
        <v>15</v>
      </c>
      <c r="I52" s="27">
        <v>218736</v>
      </c>
      <c r="J52" s="27" t="s">
        <v>65</v>
      </c>
      <c r="K52" s="28">
        <v>0.420138888888885</v>
      </c>
      <c r="L52" s="29">
        <v>0.0555555555555555</v>
      </c>
      <c r="M52" s="37">
        <v>0.06630358796296296</v>
      </c>
      <c r="N52" s="29">
        <f t="shared" si="16"/>
        <v>0.01074803240740746</v>
      </c>
      <c r="O52" s="31">
        <f t="shared" si="17"/>
        <v>17.83272132065507</v>
      </c>
      <c r="P52" s="32">
        <v>4</v>
      </c>
      <c r="Q52" s="33">
        <f t="shared" si="18"/>
        <v>18</v>
      </c>
      <c r="R52" s="32">
        <v>6</v>
      </c>
      <c r="S52" s="34">
        <f t="shared" si="19"/>
        <v>14</v>
      </c>
      <c r="T52" s="32"/>
      <c r="U52" s="34">
        <f t="shared" si="20"/>
        <v>0</v>
      </c>
      <c r="V52" s="32">
        <v>6</v>
      </c>
      <c r="W52" s="34">
        <f t="shared" si="21"/>
        <v>14</v>
      </c>
      <c r="X52" s="32">
        <v>2</v>
      </c>
      <c r="Y52" s="34">
        <f t="shared" si="22"/>
        <v>2</v>
      </c>
      <c r="Z52" s="35">
        <f t="shared" si="23"/>
        <v>48</v>
      </c>
      <c r="AA52" s="38"/>
      <c r="AB52" s="36"/>
    </row>
    <row r="53" spans="1:28" ht="12.75">
      <c r="A53" s="9">
        <v>5</v>
      </c>
      <c r="B53" s="27">
        <v>81</v>
      </c>
      <c r="C53" s="27" t="s">
        <v>24</v>
      </c>
      <c r="D53" s="27" t="s">
        <v>10</v>
      </c>
      <c r="E53" s="27" t="s">
        <v>228</v>
      </c>
      <c r="F53" s="27" t="s">
        <v>302</v>
      </c>
      <c r="G53" s="27" t="s">
        <v>40</v>
      </c>
      <c r="H53" s="27">
        <v>16</v>
      </c>
      <c r="I53" s="27">
        <v>193101</v>
      </c>
      <c r="J53" s="27" t="s">
        <v>65</v>
      </c>
      <c r="K53" s="28">
        <v>0.431249999999995</v>
      </c>
      <c r="L53" s="29">
        <v>0.0666666666666666</v>
      </c>
      <c r="M53" s="39">
        <v>0.0772738425925926</v>
      </c>
      <c r="N53" s="29">
        <f t="shared" si="16"/>
        <v>0.010607175925925999</v>
      </c>
      <c r="O53" s="31">
        <f t="shared" si="17"/>
        <v>18.069528402767045</v>
      </c>
      <c r="P53" s="32">
        <v>2</v>
      </c>
      <c r="Q53" s="33">
        <f t="shared" si="18"/>
        <v>22</v>
      </c>
      <c r="R53" s="32">
        <v>5</v>
      </c>
      <c r="S53" s="34">
        <f t="shared" si="19"/>
        <v>16</v>
      </c>
      <c r="T53" s="32"/>
      <c r="U53" s="34">
        <f t="shared" si="20"/>
        <v>0</v>
      </c>
      <c r="V53" s="32">
        <v>9</v>
      </c>
      <c r="W53" s="34">
        <f t="shared" si="21"/>
        <v>8</v>
      </c>
      <c r="X53" s="32"/>
      <c r="Y53" s="34">
        <f t="shared" si="22"/>
        <v>0</v>
      </c>
      <c r="Z53" s="35">
        <f t="shared" si="23"/>
        <v>46</v>
      </c>
      <c r="AA53" s="38"/>
      <c r="AB53" s="36"/>
    </row>
    <row r="54" spans="1:28" ht="12.75">
      <c r="A54" s="9">
        <v>6</v>
      </c>
      <c r="B54" s="27">
        <v>42</v>
      </c>
      <c r="C54" s="27" t="s">
        <v>103</v>
      </c>
      <c r="D54" s="27" t="s">
        <v>104</v>
      </c>
      <c r="E54" s="27" t="s">
        <v>434</v>
      </c>
      <c r="F54" s="27" t="s">
        <v>105</v>
      </c>
      <c r="G54" s="27" t="s">
        <v>36</v>
      </c>
      <c r="H54" s="27">
        <v>16</v>
      </c>
      <c r="I54" s="27">
        <v>221358</v>
      </c>
      <c r="J54" s="27" t="s">
        <v>65</v>
      </c>
      <c r="K54" s="28">
        <v>0.404166666666664</v>
      </c>
      <c r="L54" s="29">
        <v>0.0395833333333333</v>
      </c>
      <c r="M54" s="37">
        <v>0.05053240740740741</v>
      </c>
      <c r="N54" s="29">
        <f t="shared" si="16"/>
        <v>0.010949074074074111</v>
      </c>
      <c r="O54" s="31">
        <f t="shared" si="17"/>
        <v>17.505285412262097</v>
      </c>
      <c r="P54" s="32">
        <v>8</v>
      </c>
      <c r="Q54" s="33">
        <f t="shared" si="18"/>
        <v>10</v>
      </c>
      <c r="R54" s="32">
        <v>12</v>
      </c>
      <c r="S54" s="34">
        <f t="shared" si="19"/>
        <v>4</v>
      </c>
      <c r="T54" s="32"/>
      <c r="U54" s="34">
        <f t="shared" si="20"/>
        <v>0</v>
      </c>
      <c r="V54" s="32">
        <v>1</v>
      </c>
      <c r="W54" s="34">
        <f t="shared" si="21"/>
        <v>25</v>
      </c>
      <c r="X54" s="32"/>
      <c r="Y54" s="34">
        <f t="shared" si="22"/>
        <v>0</v>
      </c>
      <c r="Z54" s="35">
        <f t="shared" si="23"/>
        <v>39</v>
      </c>
      <c r="AA54" s="38"/>
      <c r="AB54" s="36"/>
    </row>
    <row r="55" spans="1:28" ht="12.75">
      <c r="A55" s="9">
        <v>7</v>
      </c>
      <c r="B55" s="27">
        <v>64</v>
      </c>
      <c r="C55" s="27" t="s">
        <v>25</v>
      </c>
      <c r="D55" s="27" t="s">
        <v>256</v>
      </c>
      <c r="E55" s="27" t="s">
        <v>257</v>
      </c>
      <c r="F55" s="27" t="s">
        <v>258</v>
      </c>
      <c r="G55" s="27" t="s">
        <v>41</v>
      </c>
      <c r="H55" s="27">
        <v>16</v>
      </c>
      <c r="I55" s="27">
        <v>215328</v>
      </c>
      <c r="J55" s="27" t="s">
        <v>65</v>
      </c>
      <c r="K55" s="28">
        <v>0.419444444444441</v>
      </c>
      <c r="L55" s="29">
        <v>0.0548611111111111</v>
      </c>
      <c r="M55" s="37">
        <v>0.06692337962962962</v>
      </c>
      <c r="N55" s="29">
        <f t="shared" si="16"/>
        <v>0.01206226851851852</v>
      </c>
      <c r="O55" s="31">
        <f t="shared" si="17"/>
        <v>15.889769521579762</v>
      </c>
      <c r="P55" s="32">
        <v>22</v>
      </c>
      <c r="Q55" s="33">
        <f t="shared" si="18"/>
        <v>0</v>
      </c>
      <c r="R55" s="32">
        <v>10</v>
      </c>
      <c r="S55" s="34">
        <f t="shared" si="19"/>
        <v>6</v>
      </c>
      <c r="T55" s="32"/>
      <c r="U55" s="34">
        <f t="shared" si="20"/>
        <v>0</v>
      </c>
      <c r="V55" s="32">
        <v>2</v>
      </c>
      <c r="W55" s="34">
        <f t="shared" si="21"/>
        <v>22</v>
      </c>
      <c r="X55" s="32"/>
      <c r="Y55" s="34">
        <f t="shared" si="22"/>
        <v>0</v>
      </c>
      <c r="Z55" s="35">
        <f t="shared" si="23"/>
        <v>28</v>
      </c>
      <c r="AA55" s="38"/>
      <c r="AB55" s="36"/>
    </row>
    <row r="56" spans="1:28" ht="12.75">
      <c r="A56" s="9">
        <v>8</v>
      </c>
      <c r="B56" s="27">
        <v>46</v>
      </c>
      <c r="C56" s="27" t="s">
        <v>215</v>
      </c>
      <c r="D56" s="27" t="s">
        <v>216</v>
      </c>
      <c r="E56" s="27" t="s">
        <v>134</v>
      </c>
      <c r="F56" s="27" t="s">
        <v>217</v>
      </c>
      <c r="G56" s="27" t="s">
        <v>41</v>
      </c>
      <c r="H56" s="27">
        <v>15</v>
      </c>
      <c r="I56" s="27">
        <v>207880</v>
      </c>
      <c r="J56" s="27" t="s">
        <v>65</v>
      </c>
      <c r="K56" s="28">
        <v>0.406944444444442</v>
      </c>
      <c r="L56" s="29">
        <v>0.0423611111111111</v>
      </c>
      <c r="M56" s="37">
        <v>0.0530837962962963</v>
      </c>
      <c r="N56" s="29">
        <f t="shared" si="16"/>
        <v>0.010722685185185203</v>
      </c>
      <c r="O56" s="31">
        <f t="shared" si="17"/>
        <v>17.874875868917545</v>
      </c>
      <c r="P56" s="32">
        <v>3</v>
      </c>
      <c r="Q56" s="33">
        <f t="shared" si="18"/>
        <v>20</v>
      </c>
      <c r="R56" s="32">
        <v>16</v>
      </c>
      <c r="S56" s="34">
        <f t="shared" si="19"/>
        <v>0</v>
      </c>
      <c r="T56" s="32"/>
      <c r="U56" s="34">
        <f t="shared" si="20"/>
        <v>0</v>
      </c>
      <c r="V56" s="32">
        <v>11</v>
      </c>
      <c r="W56" s="34">
        <f t="shared" si="21"/>
        <v>5</v>
      </c>
      <c r="X56" s="32"/>
      <c r="Y56" s="34">
        <f t="shared" si="22"/>
        <v>0</v>
      </c>
      <c r="Z56" s="35">
        <f t="shared" si="23"/>
        <v>25</v>
      </c>
      <c r="AA56" s="38"/>
      <c r="AB56" s="36"/>
    </row>
    <row r="57" spans="1:28" ht="12.75">
      <c r="A57" s="9">
        <v>9</v>
      </c>
      <c r="B57" s="27">
        <v>49</v>
      </c>
      <c r="C57" s="27" t="s">
        <v>224</v>
      </c>
      <c r="D57" s="27" t="s">
        <v>225</v>
      </c>
      <c r="E57" s="27" t="s">
        <v>226</v>
      </c>
      <c r="F57" s="27" t="s">
        <v>227</v>
      </c>
      <c r="G57" s="27" t="s">
        <v>41</v>
      </c>
      <c r="H57" s="27">
        <v>16</v>
      </c>
      <c r="I57" s="27">
        <v>220467</v>
      </c>
      <c r="J57" s="27" t="s">
        <v>65</v>
      </c>
      <c r="K57" s="28">
        <v>0.409027777777775</v>
      </c>
      <c r="L57" s="29">
        <v>0.0444444444444444</v>
      </c>
      <c r="M57" s="37">
        <v>0.056170601851851854</v>
      </c>
      <c r="N57" s="29">
        <f t="shared" si="16"/>
        <v>0.011726157407407456</v>
      </c>
      <c r="O57" s="31">
        <f t="shared" si="17"/>
        <v>16.34522375979621</v>
      </c>
      <c r="P57" s="32">
        <v>15</v>
      </c>
      <c r="Q57" s="33">
        <f t="shared" si="18"/>
        <v>1</v>
      </c>
      <c r="R57" s="32">
        <v>7</v>
      </c>
      <c r="S57" s="34">
        <f t="shared" si="19"/>
        <v>12</v>
      </c>
      <c r="T57" s="32"/>
      <c r="U57" s="34">
        <f t="shared" si="20"/>
        <v>0</v>
      </c>
      <c r="V57" s="32">
        <v>7</v>
      </c>
      <c r="W57" s="34">
        <f t="shared" si="21"/>
        <v>12</v>
      </c>
      <c r="X57" s="32"/>
      <c r="Y57" s="34">
        <f t="shared" si="22"/>
        <v>0</v>
      </c>
      <c r="Z57" s="35">
        <f t="shared" si="23"/>
        <v>25</v>
      </c>
      <c r="AA57" s="38"/>
      <c r="AB57" s="36"/>
    </row>
    <row r="58" spans="1:28" ht="12.75">
      <c r="A58" s="9">
        <v>10</v>
      </c>
      <c r="B58" s="27">
        <v>80</v>
      </c>
      <c r="C58" s="27" t="s">
        <v>26</v>
      </c>
      <c r="D58" s="27" t="s">
        <v>300</v>
      </c>
      <c r="E58" s="27" t="s">
        <v>434</v>
      </c>
      <c r="F58" s="27" t="s">
        <v>301</v>
      </c>
      <c r="G58" s="27" t="s">
        <v>36</v>
      </c>
      <c r="H58" s="27">
        <v>16</v>
      </c>
      <c r="I58" s="27">
        <v>230154</v>
      </c>
      <c r="J58" s="27" t="s">
        <v>65</v>
      </c>
      <c r="K58" s="28">
        <v>0.430555555555551</v>
      </c>
      <c r="L58" s="29">
        <v>0.0659722222222222</v>
      </c>
      <c r="M58" s="37">
        <v>0.07780636574074075</v>
      </c>
      <c r="N58" s="29">
        <f t="shared" si="16"/>
        <v>0.011834143518518553</v>
      </c>
      <c r="O58" s="31">
        <f t="shared" si="17"/>
        <v>16.196074212446284</v>
      </c>
      <c r="P58" s="32">
        <v>19</v>
      </c>
      <c r="Q58" s="33">
        <f t="shared" si="18"/>
        <v>0</v>
      </c>
      <c r="R58" s="32">
        <v>8</v>
      </c>
      <c r="S58" s="34">
        <f t="shared" si="19"/>
        <v>10</v>
      </c>
      <c r="T58" s="32"/>
      <c r="U58" s="34">
        <f t="shared" si="20"/>
        <v>0</v>
      </c>
      <c r="V58" s="32">
        <v>8</v>
      </c>
      <c r="W58" s="34">
        <f t="shared" si="21"/>
        <v>10</v>
      </c>
      <c r="X58" s="32"/>
      <c r="Y58" s="34">
        <f t="shared" si="22"/>
        <v>0</v>
      </c>
      <c r="Z58" s="35">
        <f t="shared" si="23"/>
        <v>20</v>
      </c>
      <c r="AA58" s="38"/>
      <c r="AB58" s="36"/>
    </row>
    <row r="59" spans="1:28" ht="12.75">
      <c r="A59" s="9">
        <v>11</v>
      </c>
      <c r="B59" s="27">
        <v>75</v>
      </c>
      <c r="C59" s="27" t="s">
        <v>286</v>
      </c>
      <c r="D59" s="27" t="s">
        <v>287</v>
      </c>
      <c r="E59" s="27" t="s">
        <v>131</v>
      </c>
      <c r="F59" s="27" t="s">
        <v>132</v>
      </c>
      <c r="G59" s="27" t="s">
        <v>39</v>
      </c>
      <c r="H59" s="27">
        <v>16</v>
      </c>
      <c r="I59" s="27">
        <v>210129</v>
      </c>
      <c r="J59" s="27" t="s">
        <v>65</v>
      </c>
      <c r="K59" s="28">
        <v>0.427083333333329</v>
      </c>
      <c r="L59" s="29">
        <v>0.0624999999999999</v>
      </c>
      <c r="M59" s="37">
        <v>0.07328703703703704</v>
      </c>
      <c r="N59" s="29">
        <f t="shared" si="16"/>
        <v>0.010787037037037137</v>
      </c>
      <c r="O59" s="31">
        <f t="shared" si="17"/>
        <v>17.768240343347475</v>
      </c>
      <c r="P59" s="32">
        <v>5</v>
      </c>
      <c r="Q59" s="33">
        <f t="shared" si="18"/>
        <v>16</v>
      </c>
      <c r="R59" s="32">
        <v>13</v>
      </c>
      <c r="S59" s="34">
        <f t="shared" si="19"/>
        <v>3</v>
      </c>
      <c r="T59" s="32"/>
      <c r="U59" s="34">
        <f t="shared" si="20"/>
        <v>0</v>
      </c>
      <c r="V59" s="32"/>
      <c r="W59" s="34">
        <f t="shared" si="21"/>
        <v>0</v>
      </c>
      <c r="X59" s="32"/>
      <c r="Y59" s="34">
        <f t="shared" si="22"/>
        <v>0</v>
      </c>
      <c r="Z59" s="35">
        <f t="shared" si="23"/>
        <v>19</v>
      </c>
      <c r="AA59" s="38"/>
      <c r="AB59" s="36"/>
    </row>
    <row r="60" spans="1:28" ht="12.75">
      <c r="A60" s="9">
        <v>12</v>
      </c>
      <c r="B60" s="27">
        <v>66</v>
      </c>
      <c r="C60" s="27" t="s">
        <v>263</v>
      </c>
      <c r="D60" s="27" t="s">
        <v>264</v>
      </c>
      <c r="E60" s="27" t="s">
        <v>435</v>
      </c>
      <c r="F60" s="27" t="s">
        <v>265</v>
      </c>
      <c r="G60" s="27" t="s">
        <v>37</v>
      </c>
      <c r="H60" s="27">
        <v>16</v>
      </c>
      <c r="I60" s="27">
        <v>237187</v>
      </c>
      <c r="J60" s="27" t="s">
        <v>65</v>
      </c>
      <c r="K60" s="28">
        <v>0.42083333333333</v>
      </c>
      <c r="L60" s="29">
        <v>0.0562499999999999</v>
      </c>
      <c r="M60" s="37">
        <v>0.06706435185185185</v>
      </c>
      <c r="N60" s="29">
        <f t="shared" si="16"/>
        <v>0.01081435185185195</v>
      </c>
      <c r="O60" s="31">
        <f t="shared" si="17"/>
        <v>17.723361445267187</v>
      </c>
      <c r="P60" s="32">
        <v>6</v>
      </c>
      <c r="Q60" s="33">
        <f t="shared" si="18"/>
        <v>14</v>
      </c>
      <c r="R60" s="32">
        <v>14</v>
      </c>
      <c r="S60" s="34">
        <f t="shared" si="19"/>
        <v>2</v>
      </c>
      <c r="T60" s="32"/>
      <c r="U60" s="34">
        <f t="shared" si="20"/>
        <v>0</v>
      </c>
      <c r="V60" s="32">
        <v>14</v>
      </c>
      <c r="W60" s="34">
        <f t="shared" si="21"/>
        <v>2</v>
      </c>
      <c r="X60" s="32"/>
      <c r="Y60" s="34">
        <f t="shared" si="22"/>
        <v>0</v>
      </c>
      <c r="Z60" s="35">
        <f t="shared" si="23"/>
        <v>18</v>
      </c>
      <c r="AA60" s="38"/>
      <c r="AB60" s="36"/>
    </row>
    <row r="61" spans="1:28" ht="12.75">
      <c r="A61" s="9">
        <v>13</v>
      </c>
      <c r="B61" s="27">
        <v>69</v>
      </c>
      <c r="C61" s="27" t="s">
        <v>59</v>
      </c>
      <c r="D61" s="27" t="s">
        <v>270</v>
      </c>
      <c r="E61" s="27" t="s">
        <v>179</v>
      </c>
      <c r="F61" s="27" t="s">
        <v>271</v>
      </c>
      <c r="G61" s="27" t="s">
        <v>41</v>
      </c>
      <c r="H61" s="27">
        <v>15</v>
      </c>
      <c r="I61" s="27">
        <v>223052</v>
      </c>
      <c r="J61" s="27" t="s">
        <v>65</v>
      </c>
      <c r="K61" s="28">
        <v>0.422916666666663</v>
      </c>
      <c r="L61" s="29">
        <v>0.0583333333333333</v>
      </c>
      <c r="M61" s="37">
        <v>0.07016365740740742</v>
      </c>
      <c r="N61" s="29">
        <f t="shared" si="16"/>
        <v>0.011830324074074118</v>
      </c>
      <c r="O61" s="31">
        <f t="shared" si="17"/>
        <v>16.20130314829665</v>
      </c>
      <c r="P61" s="32">
        <v>18</v>
      </c>
      <c r="Q61" s="33">
        <f t="shared" si="18"/>
        <v>0</v>
      </c>
      <c r="R61" s="32">
        <v>4</v>
      </c>
      <c r="S61" s="34">
        <f t="shared" si="19"/>
        <v>18</v>
      </c>
      <c r="T61" s="32"/>
      <c r="U61" s="34">
        <f t="shared" si="20"/>
        <v>0</v>
      </c>
      <c r="V61" s="32"/>
      <c r="W61" s="34">
        <f t="shared" si="21"/>
        <v>0</v>
      </c>
      <c r="X61" s="32"/>
      <c r="Y61" s="34">
        <f t="shared" si="22"/>
        <v>0</v>
      </c>
      <c r="Z61" s="35">
        <f t="shared" si="23"/>
        <v>18</v>
      </c>
      <c r="AA61" s="38"/>
      <c r="AB61" s="36"/>
    </row>
    <row r="62" spans="1:28" ht="12.75">
      <c r="A62" s="9">
        <v>14</v>
      </c>
      <c r="B62" s="27">
        <v>43</v>
      </c>
      <c r="C62" s="27" t="s">
        <v>49</v>
      </c>
      <c r="D62" s="27" t="s">
        <v>206</v>
      </c>
      <c r="E62" s="27" t="s">
        <v>207</v>
      </c>
      <c r="F62" s="27" t="s">
        <v>208</v>
      </c>
      <c r="G62" s="27" t="s">
        <v>37</v>
      </c>
      <c r="H62" s="27">
        <v>16</v>
      </c>
      <c r="I62" s="27">
        <v>219955</v>
      </c>
      <c r="J62" s="27" t="s">
        <v>65</v>
      </c>
      <c r="K62" s="28">
        <v>0.404861111111109</v>
      </c>
      <c r="L62" s="29">
        <v>0.0402777777777777</v>
      </c>
      <c r="M62" s="37">
        <v>0.05121481481481482</v>
      </c>
      <c r="N62" s="29">
        <f t="shared" si="16"/>
        <v>0.01093703703703712</v>
      </c>
      <c r="O62" s="31">
        <f t="shared" si="17"/>
        <v>17.524551303758756</v>
      </c>
      <c r="P62" s="32">
        <v>7</v>
      </c>
      <c r="Q62" s="33">
        <f t="shared" si="18"/>
        <v>12</v>
      </c>
      <c r="R62" s="32"/>
      <c r="S62" s="34">
        <f t="shared" si="19"/>
        <v>0</v>
      </c>
      <c r="T62" s="32"/>
      <c r="U62" s="34">
        <f t="shared" si="20"/>
        <v>0</v>
      </c>
      <c r="V62" s="32">
        <v>16</v>
      </c>
      <c r="W62" s="34">
        <f t="shared" si="21"/>
        <v>0</v>
      </c>
      <c r="X62" s="32"/>
      <c r="Y62" s="34">
        <f t="shared" si="22"/>
        <v>0</v>
      </c>
      <c r="Z62" s="35">
        <f t="shared" si="23"/>
        <v>12</v>
      </c>
      <c r="AA62" s="38"/>
      <c r="AB62" s="36"/>
    </row>
    <row r="63" spans="1:28" ht="12.75">
      <c r="A63" s="9">
        <v>15</v>
      </c>
      <c r="B63" s="27">
        <v>50</v>
      </c>
      <c r="C63" s="27" t="s">
        <v>20</v>
      </c>
      <c r="D63" s="27" t="s">
        <v>6</v>
      </c>
      <c r="E63" s="27" t="s">
        <v>228</v>
      </c>
      <c r="F63" s="27" t="s">
        <v>229</v>
      </c>
      <c r="G63" s="27" t="s">
        <v>39</v>
      </c>
      <c r="H63" s="27">
        <v>16</v>
      </c>
      <c r="I63" s="27">
        <v>174494</v>
      </c>
      <c r="J63" s="27" t="s">
        <v>65</v>
      </c>
      <c r="K63" s="28">
        <v>0.409722222222219</v>
      </c>
      <c r="L63" s="29">
        <v>0.0451388888888888</v>
      </c>
      <c r="M63" s="37">
        <v>0.056157407407407406</v>
      </c>
      <c r="N63" s="29">
        <f t="shared" si="16"/>
        <v>0.011018518518518608</v>
      </c>
      <c r="O63" s="31">
        <f t="shared" si="17"/>
        <v>17.394957983193134</v>
      </c>
      <c r="P63" s="32">
        <v>9</v>
      </c>
      <c r="Q63" s="33">
        <f t="shared" si="18"/>
        <v>8</v>
      </c>
      <c r="R63" s="32">
        <v>17</v>
      </c>
      <c r="S63" s="34">
        <f t="shared" si="19"/>
        <v>0</v>
      </c>
      <c r="T63" s="32"/>
      <c r="U63" s="34">
        <f t="shared" si="20"/>
        <v>0</v>
      </c>
      <c r="V63" s="32">
        <v>12</v>
      </c>
      <c r="W63" s="34">
        <f t="shared" si="21"/>
        <v>4</v>
      </c>
      <c r="X63" s="32"/>
      <c r="Y63" s="34">
        <f t="shared" si="22"/>
        <v>0</v>
      </c>
      <c r="Z63" s="35">
        <f t="shared" si="23"/>
        <v>12</v>
      </c>
      <c r="AA63" s="38"/>
      <c r="AB63" s="36"/>
    </row>
    <row r="64" spans="1:28" ht="12.75">
      <c r="A64" s="9">
        <v>16</v>
      </c>
      <c r="B64" s="27">
        <v>79</v>
      </c>
      <c r="C64" s="27" t="s">
        <v>32</v>
      </c>
      <c r="D64" s="27" t="s">
        <v>9</v>
      </c>
      <c r="E64" s="27" t="s">
        <v>72</v>
      </c>
      <c r="F64" s="27" t="s">
        <v>299</v>
      </c>
      <c r="G64" s="27" t="s">
        <v>37</v>
      </c>
      <c r="H64" s="27">
        <v>16</v>
      </c>
      <c r="I64" s="27">
        <v>200189</v>
      </c>
      <c r="J64" s="27" t="s">
        <v>65</v>
      </c>
      <c r="K64" s="28">
        <v>0.429861111111107</v>
      </c>
      <c r="L64" s="29">
        <v>0.0652777777777777</v>
      </c>
      <c r="M64" s="37">
        <v>0.07684421296296297</v>
      </c>
      <c r="N64" s="29">
        <f t="shared" si="16"/>
        <v>0.01156643518518527</v>
      </c>
      <c r="O64" s="31">
        <f t="shared" si="17"/>
        <v>16.570936818299955</v>
      </c>
      <c r="P64" s="32">
        <v>12</v>
      </c>
      <c r="Q64" s="33">
        <f t="shared" si="18"/>
        <v>4</v>
      </c>
      <c r="R64" s="32">
        <v>15</v>
      </c>
      <c r="S64" s="34">
        <f t="shared" si="19"/>
        <v>1</v>
      </c>
      <c r="T64" s="32"/>
      <c r="U64" s="34">
        <f t="shared" si="20"/>
        <v>0</v>
      </c>
      <c r="V64" s="32">
        <v>10</v>
      </c>
      <c r="W64" s="34">
        <f t="shared" si="21"/>
        <v>6</v>
      </c>
      <c r="X64" s="32"/>
      <c r="Y64" s="34">
        <f t="shared" si="22"/>
        <v>0</v>
      </c>
      <c r="Z64" s="35">
        <f t="shared" si="23"/>
        <v>11</v>
      </c>
      <c r="AA64" s="38"/>
      <c r="AB64" s="36"/>
    </row>
    <row r="65" spans="1:28" ht="12.75">
      <c r="A65" s="9">
        <v>17</v>
      </c>
      <c r="B65" s="27">
        <v>73</v>
      </c>
      <c r="C65" s="27" t="s">
        <v>280</v>
      </c>
      <c r="D65" s="27" t="s">
        <v>281</v>
      </c>
      <c r="E65" s="27" t="s">
        <v>282</v>
      </c>
      <c r="F65" s="27" t="s">
        <v>283</v>
      </c>
      <c r="G65" s="27" t="s">
        <v>41</v>
      </c>
      <c r="H65" s="27">
        <v>16</v>
      </c>
      <c r="I65" s="27">
        <v>214142</v>
      </c>
      <c r="J65" s="27" t="s">
        <v>65</v>
      </c>
      <c r="K65" s="28">
        <v>0.42569444444444</v>
      </c>
      <c r="L65" s="29">
        <v>0.061111111111111</v>
      </c>
      <c r="M65" s="37">
        <v>0.07343969907407408</v>
      </c>
      <c r="N65" s="29">
        <f t="shared" si="16"/>
        <v>0.01232858796296308</v>
      </c>
      <c r="O65" s="31">
        <f t="shared" si="17"/>
        <v>15.546522216693587</v>
      </c>
      <c r="P65" s="32">
        <v>26</v>
      </c>
      <c r="Q65" s="33">
        <f t="shared" si="18"/>
        <v>0</v>
      </c>
      <c r="R65" s="32">
        <v>9</v>
      </c>
      <c r="S65" s="34">
        <f t="shared" si="19"/>
        <v>8</v>
      </c>
      <c r="T65" s="32"/>
      <c r="U65" s="34">
        <f t="shared" si="20"/>
        <v>0</v>
      </c>
      <c r="V65" s="32"/>
      <c r="W65" s="34">
        <f t="shared" si="21"/>
        <v>0</v>
      </c>
      <c r="X65" s="32"/>
      <c r="Y65" s="34">
        <f t="shared" si="22"/>
        <v>0</v>
      </c>
      <c r="Z65" s="35">
        <f t="shared" si="23"/>
        <v>8</v>
      </c>
      <c r="AA65" s="38"/>
      <c r="AB65" s="36"/>
    </row>
    <row r="66" spans="1:28" ht="12.75">
      <c r="A66" s="9">
        <v>18</v>
      </c>
      <c r="B66" s="27">
        <v>63</v>
      </c>
      <c r="C66" s="27" t="s">
        <v>215</v>
      </c>
      <c r="D66" s="27" t="s">
        <v>255</v>
      </c>
      <c r="E66" s="27" t="s">
        <v>131</v>
      </c>
      <c r="F66" s="27" t="s">
        <v>132</v>
      </c>
      <c r="G66" s="27" t="s">
        <v>39</v>
      </c>
      <c r="H66" s="27">
        <v>16</v>
      </c>
      <c r="I66" s="27">
        <v>211421</v>
      </c>
      <c r="J66" s="27" t="s">
        <v>65</v>
      </c>
      <c r="K66" s="28">
        <v>0.418749999999997</v>
      </c>
      <c r="L66" s="29">
        <v>0.0541666666666666</v>
      </c>
      <c r="M66" s="37">
        <v>0.06561342592592594</v>
      </c>
      <c r="N66" s="29">
        <f t="shared" si="16"/>
        <v>0.011446759259259337</v>
      </c>
      <c r="O66" s="31">
        <f t="shared" si="17"/>
        <v>16.744186046511512</v>
      </c>
      <c r="P66" s="32">
        <v>11</v>
      </c>
      <c r="Q66" s="33">
        <f t="shared" si="18"/>
        <v>5</v>
      </c>
      <c r="R66" s="32">
        <v>18</v>
      </c>
      <c r="S66" s="34">
        <f t="shared" si="19"/>
        <v>0</v>
      </c>
      <c r="T66" s="32"/>
      <c r="U66" s="34">
        <f t="shared" si="20"/>
        <v>0</v>
      </c>
      <c r="V66" s="32"/>
      <c r="W66" s="34">
        <f t="shared" si="21"/>
        <v>0</v>
      </c>
      <c r="X66" s="32"/>
      <c r="Y66" s="34">
        <f t="shared" si="22"/>
        <v>0</v>
      </c>
      <c r="Z66" s="35">
        <f t="shared" si="23"/>
        <v>5</v>
      </c>
      <c r="AA66" s="38"/>
      <c r="AB66" s="36"/>
    </row>
    <row r="67" spans="1:28" ht="12.75">
      <c r="A67" s="9">
        <v>19</v>
      </c>
      <c r="B67" s="27">
        <v>57</v>
      </c>
      <c r="C67" s="27" t="s">
        <v>50</v>
      </c>
      <c r="D67" s="27" t="s">
        <v>241</v>
      </c>
      <c r="E67" s="27" t="s">
        <v>242</v>
      </c>
      <c r="F67" s="27" t="s">
        <v>243</v>
      </c>
      <c r="G67" s="27" t="s">
        <v>38</v>
      </c>
      <c r="H67" s="27">
        <v>15</v>
      </c>
      <c r="I67" s="27">
        <v>226379</v>
      </c>
      <c r="J67" s="27" t="s">
        <v>65</v>
      </c>
      <c r="K67" s="28">
        <v>0.41458333333333</v>
      </c>
      <c r="L67" s="29">
        <v>0.0499999999999999</v>
      </c>
      <c r="M67" s="37">
        <v>0.06174768518518519</v>
      </c>
      <c r="N67" s="29">
        <f t="shared" si="16"/>
        <v>0.011747685185185291</v>
      </c>
      <c r="O67" s="31">
        <f t="shared" si="17"/>
        <v>16.31527093596044</v>
      </c>
      <c r="P67" s="32">
        <v>16</v>
      </c>
      <c r="Q67" s="33">
        <f t="shared" si="18"/>
        <v>0</v>
      </c>
      <c r="R67" s="32">
        <v>11</v>
      </c>
      <c r="S67" s="34">
        <f t="shared" si="19"/>
        <v>5</v>
      </c>
      <c r="T67" s="32"/>
      <c r="U67" s="34">
        <f t="shared" si="20"/>
        <v>0</v>
      </c>
      <c r="V67" s="32">
        <v>18</v>
      </c>
      <c r="W67" s="34">
        <f t="shared" si="21"/>
        <v>0</v>
      </c>
      <c r="X67" s="32"/>
      <c r="Y67" s="34">
        <f t="shared" si="22"/>
        <v>0</v>
      </c>
      <c r="Z67" s="35">
        <f t="shared" si="23"/>
        <v>5</v>
      </c>
      <c r="AA67" s="38"/>
      <c r="AB67" s="36"/>
    </row>
    <row r="68" spans="1:28" ht="12.75">
      <c r="A68" s="9">
        <v>20</v>
      </c>
      <c r="B68" s="27">
        <v>62</v>
      </c>
      <c r="C68" s="27" t="s">
        <v>50</v>
      </c>
      <c r="D68" s="27" t="s">
        <v>46</v>
      </c>
      <c r="E68" s="27" t="s">
        <v>253</v>
      </c>
      <c r="F68" s="27" t="s">
        <v>254</v>
      </c>
      <c r="G68" s="27" t="s">
        <v>45</v>
      </c>
      <c r="H68" s="27">
        <v>16</v>
      </c>
      <c r="I68" s="27">
        <v>225504</v>
      </c>
      <c r="J68" s="27" t="s">
        <v>65</v>
      </c>
      <c r="K68" s="28">
        <v>0.418055555555552</v>
      </c>
      <c r="L68" s="29">
        <v>0.0534722222222222</v>
      </c>
      <c r="M68" s="37">
        <v>0.06532407407407408</v>
      </c>
      <c r="N68" s="29">
        <f t="shared" si="16"/>
        <v>0.011851851851851877</v>
      </c>
      <c r="O68" s="31">
        <f t="shared" si="17"/>
        <v>16.171874999999964</v>
      </c>
      <c r="P68" s="32">
        <v>20</v>
      </c>
      <c r="Q68" s="33">
        <f t="shared" si="18"/>
        <v>0</v>
      </c>
      <c r="R68" s="32"/>
      <c r="S68" s="34">
        <f t="shared" si="19"/>
        <v>0</v>
      </c>
      <c r="T68" s="32"/>
      <c r="U68" s="34">
        <f t="shared" si="20"/>
        <v>0</v>
      </c>
      <c r="V68" s="32">
        <v>13</v>
      </c>
      <c r="W68" s="34">
        <f t="shared" si="21"/>
        <v>3</v>
      </c>
      <c r="X68" s="32"/>
      <c r="Y68" s="34">
        <f t="shared" si="22"/>
        <v>0</v>
      </c>
      <c r="Z68" s="35">
        <f t="shared" si="23"/>
        <v>3</v>
      </c>
      <c r="AA68" s="38"/>
      <c r="AB68" s="36"/>
    </row>
    <row r="69" spans="1:28" ht="12.75">
      <c r="A69" s="9">
        <v>21</v>
      </c>
      <c r="B69" s="27">
        <v>47</v>
      </c>
      <c r="C69" s="27" t="s">
        <v>218</v>
      </c>
      <c r="D69" s="27" t="s">
        <v>219</v>
      </c>
      <c r="E69" s="27" t="s">
        <v>440</v>
      </c>
      <c r="F69" s="27" t="s">
        <v>159</v>
      </c>
      <c r="G69" s="27" t="s">
        <v>37</v>
      </c>
      <c r="H69" s="27">
        <v>15</v>
      </c>
      <c r="I69" s="27">
        <v>240943</v>
      </c>
      <c r="J69" s="27" t="s">
        <v>65</v>
      </c>
      <c r="K69" s="28">
        <v>0.407638888888886</v>
      </c>
      <c r="L69" s="29">
        <v>0.0430555555555555</v>
      </c>
      <c r="M69" s="37">
        <v>0.05476087962962963</v>
      </c>
      <c r="N69" s="29">
        <f t="shared" si="16"/>
        <v>0.011705324074074132</v>
      </c>
      <c r="O69" s="31">
        <f t="shared" si="17"/>
        <v>16.374315264895998</v>
      </c>
      <c r="P69" s="32">
        <v>14</v>
      </c>
      <c r="Q69" s="33">
        <f t="shared" si="18"/>
        <v>2</v>
      </c>
      <c r="R69" s="32"/>
      <c r="S69" s="34">
        <f t="shared" si="19"/>
        <v>0</v>
      </c>
      <c r="T69" s="32"/>
      <c r="U69" s="34">
        <f t="shared" si="20"/>
        <v>0</v>
      </c>
      <c r="V69" s="32"/>
      <c r="W69" s="34">
        <f t="shared" si="21"/>
        <v>0</v>
      </c>
      <c r="X69" s="32"/>
      <c r="Y69" s="34">
        <f t="shared" si="22"/>
        <v>0</v>
      </c>
      <c r="Z69" s="35">
        <f t="shared" si="23"/>
        <v>2</v>
      </c>
      <c r="AA69" s="38"/>
      <c r="AB69" s="36"/>
    </row>
    <row r="70" spans="1:28" ht="12.75">
      <c r="A70" s="9">
        <v>22</v>
      </c>
      <c r="B70" s="27">
        <v>74</v>
      </c>
      <c r="C70" s="27" t="s">
        <v>32</v>
      </c>
      <c r="D70" s="27" t="s">
        <v>284</v>
      </c>
      <c r="E70" s="27" t="s">
        <v>440</v>
      </c>
      <c r="F70" s="27" t="s">
        <v>285</v>
      </c>
      <c r="G70" s="27" t="s">
        <v>37</v>
      </c>
      <c r="H70" s="27">
        <v>16</v>
      </c>
      <c r="I70" s="27">
        <v>235971</v>
      </c>
      <c r="J70" s="27" t="s">
        <v>65</v>
      </c>
      <c r="K70" s="28">
        <v>0.426388888888885</v>
      </c>
      <c r="L70" s="29">
        <v>0.0618055555555555</v>
      </c>
      <c r="M70" s="37">
        <v>0.07429398148148149</v>
      </c>
      <c r="N70" s="29">
        <f t="shared" si="16"/>
        <v>0.012488425925925986</v>
      </c>
      <c r="O70" s="31">
        <f t="shared" si="17"/>
        <v>15.347544022242742</v>
      </c>
      <c r="P70" s="32">
        <v>30</v>
      </c>
      <c r="Q70" s="33">
        <f t="shared" si="18"/>
        <v>0</v>
      </c>
      <c r="R70" s="32"/>
      <c r="S70" s="34">
        <f t="shared" si="19"/>
        <v>0</v>
      </c>
      <c r="T70" s="32"/>
      <c r="U70" s="34">
        <f t="shared" si="20"/>
        <v>0</v>
      </c>
      <c r="V70" s="32">
        <v>15</v>
      </c>
      <c r="W70" s="34">
        <f t="shared" si="21"/>
        <v>1</v>
      </c>
      <c r="X70" s="32"/>
      <c r="Y70" s="34">
        <f t="shared" si="22"/>
        <v>0</v>
      </c>
      <c r="Z70" s="35">
        <f t="shared" si="23"/>
        <v>1</v>
      </c>
      <c r="AA70" s="38"/>
      <c r="AB70" s="36"/>
    </row>
    <row r="71" spans="1:28" ht="12.75">
      <c r="A71" s="9">
        <v>23</v>
      </c>
      <c r="B71" s="27">
        <v>48</v>
      </c>
      <c r="C71" s="27" t="s">
        <v>220</v>
      </c>
      <c r="D71" s="27" t="s">
        <v>221</v>
      </c>
      <c r="E71" s="27" t="s">
        <v>222</v>
      </c>
      <c r="F71" s="27" t="s">
        <v>223</v>
      </c>
      <c r="G71" s="27" t="s">
        <v>38</v>
      </c>
      <c r="H71" s="27">
        <v>16</v>
      </c>
      <c r="I71" s="27">
        <v>220228</v>
      </c>
      <c r="J71" s="27" t="s">
        <v>65</v>
      </c>
      <c r="K71" s="28">
        <v>0.408333333333331</v>
      </c>
      <c r="L71" s="29">
        <v>0.04375</v>
      </c>
      <c r="M71" s="37">
        <v>0.05550902777777778</v>
      </c>
      <c r="N71" s="29">
        <f t="shared" si="16"/>
        <v>0.011759027777777785</v>
      </c>
      <c r="O71" s="31">
        <f t="shared" si="17"/>
        <v>16.299533455382967</v>
      </c>
      <c r="P71" s="32">
        <v>17</v>
      </c>
      <c r="Q71" s="33">
        <f t="shared" si="18"/>
        <v>0</v>
      </c>
      <c r="R71" s="32">
        <v>19</v>
      </c>
      <c r="S71" s="34">
        <f t="shared" si="19"/>
        <v>0</v>
      </c>
      <c r="T71" s="32"/>
      <c r="U71" s="34">
        <f t="shared" si="20"/>
        <v>0</v>
      </c>
      <c r="V71" s="32">
        <v>19</v>
      </c>
      <c r="W71" s="34">
        <f t="shared" si="21"/>
        <v>0</v>
      </c>
      <c r="X71" s="32"/>
      <c r="Y71" s="34">
        <f t="shared" si="22"/>
        <v>0</v>
      </c>
      <c r="Z71" s="35">
        <f t="shared" si="23"/>
        <v>0</v>
      </c>
      <c r="AA71" s="38"/>
      <c r="AB71" s="36"/>
    </row>
    <row r="72" spans="1:28" ht="12.75">
      <c r="A72" s="9">
        <v>24</v>
      </c>
      <c r="B72" s="27">
        <v>72</v>
      </c>
      <c r="C72" s="27" t="s">
        <v>60</v>
      </c>
      <c r="D72" s="27" t="s">
        <v>278</v>
      </c>
      <c r="E72" s="27" t="s">
        <v>179</v>
      </c>
      <c r="F72" s="27" t="s">
        <v>279</v>
      </c>
      <c r="G72" s="27" t="s">
        <v>41</v>
      </c>
      <c r="H72" s="27">
        <v>15</v>
      </c>
      <c r="I72" s="27">
        <v>200597</v>
      </c>
      <c r="J72" s="27" t="s">
        <v>65</v>
      </c>
      <c r="K72" s="28">
        <v>0.424999999999996</v>
      </c>
      <c r="L72" s="29">
        <v>0.0604166666666666</v>
      </c>
      <c r="M72" s="37">
        <v>0.07231712962962963</v>
      </c>
      <c r="N72" s="29">
        <f t="shared" si="16"/>
        <v>0.011900462962963036</v>
      </c>
      <c r="O72" s="31">
        <f t="shared" si="17"/>
        <v>16.10581598910708</v>
      </c>
      <c r="P72" s="32">
        <v>21</v>
      </c>
      <c r="Q72" s="33">
        <f t="shared" si="18"/>
        <v>0</v>
      </c>
      <c r="R72" s="32"/>
      <c r="S72" s="34">
        <f t="shared" si="19"/>
        <v>0</v>
      </c>
      <c r="T72" s="32"/>
      <c r="U72" s="34">
        <f t="shared" si="20"/>
        <v>0</v>
      </c>
      <c r="V72" s="32"/>
      <c r="W72" s="34">
        <f t="shared" si="21"/>
        <v>0</v>
      </c>
      <c r="X72" s="32"/>
      <c r="Y72" s="34">
        <f t="shared" si="22"/>
        <v>0</v>
      </c>
      <c r="Z72" s="35">
        <f t="shared" si="23"/>
        <v>0</v>
      </c>
      <c r="AA72" s="38"/>
      <c r="AB72" s="36"/>
    </row>
    <row r="73" spans="1:28" ht="12.75">
      <c r="A73" s="9">
        <v>25</v>
      </c>
      <c r="B73" s="27">
        <v>52</v>
      </c>
      <c r="C73" s="27" t="s">
        <v>21</v>
      </c>
      <c r="D73" s="27" t="s">
        <v>7</v>
      </c>
      <c r="E73" s="27" t="s">
        <v>72</v>
      </c>
      <c r="F73" s="27" t="s">
        <v>231</v>
      </c>
      <c r="G73" s="27" t="s">
        <v>37</v>
      </c>
      <c r="H73" s="27">
        <v>15</v>
      </c>
      <c r="I73" s="27" t="s">
        <v>232</v>
      </c>
      <c r="J73" s="27" t="s">
        <v>65</v>
      </c>
      <c r="K73" s="28">
        <v>0.411111111111108</v>
      </c>
      <c r="L73" s="29">
        <v>0.0465277777777777</v>
      </c>
      <c r="M73" s="37">
        <v>0.05869606481481482</v>
      </c>
      <c r="N73" s="29">
        <f t="shared" si="16"/>
        <v>0.012168287037037116</v>
      </c>
      <c r="O73" s="31">
        <f t="shared" si="17"/>
        <v>15.751326878079299</v>
      </c>
      <c r="P73" s="32">
        <v>23</v>
      </c>
      <c r="Q73" s="33">
        <f t="shared" si="18"/>
        <v>0</v>
      </c>
      <c r="R73" s="32"/>
      <c r="S73" s="34">
        <f t="shared" si="19"/>
        <v>0</v>
      </c>
      <c r="T73" s="32"/>
      <c r="U73" s="34">
        <f t="shared" si="20"/>
        <v>0</v>
      </c>
      <c r="V73" s="32">
        <v>20</v>
      </c>
      <c r="W73" s="34">
        <f t="shared" si="21"/>
        <v>0</v>
      </c>
      <c r="X73" s="32"/>
      <c r="Y73" s="34">
        <f t="shared" si="22"/>
        <v>0</v>
      </c>
      <c r="Z73" s="35">
        <f t="shared" si="23"/>
        <v>0</v>
      </c>
      <c r="AA73" s="38"/>
      <c r="AB73" s="36"/>
    </row>
    <row r="74" spans="1:28" ht="12.75">
      <c r="A74" s="9">
        <v>26</v>
      </c>
      <c r="B74" s="27">
        <v>56</v>
      </c>
      <c r="C74" s="27" t="s">
        <v>237</v>
      </c>
      <c r="D74" s="27" t="s">
        <v>238</v>
      </c>
      <c r="E74" s="27" t="s">
        <v>239</v>
      </c>
      <c r="F74" s="27" t="s">
        <v>240</v>
      </c>
      <c r="G74" s="27" t="s">
        <v>42</v>
      </c>
      <c r="H74" s="27">
        <v>15</v>
      </c>
      <c r="I74" s="27">
        <v>209949</v>
      </c>
      <c r="J74" s="27" t="s">
        <v>65</v>
      </c>
      <c r="K74" s="28">
        <v>0.413888888888886</v>
      </c>
      <c r="L74" s="29">
        <v>0.0493055555555555</v>
      </c>
      <c r="M74" s="37">
        <v>0.06153263888888889</v>
      </c>
      <c r="N74" s="29">
        <f t="shared" si="16"/>
        <v>0.012227083333333388</v>
      </c>
      <c r="O74" s="31">
        <f t="shared" si="17"/>
        <v>15.67558357471453</v>
      </c>
      <c r="P74" s="32">
        <v>24</v>
      </c>
      <c r="Q74" s="33">
        <f t="shared" si="18"/>
        <v>0</v>
      </c>
      <c r="R74" s="32"/>
      <c r="S74" s="34">
        <f t="shared" si="19"/>
        <v>0</v>
      </c>
      <c r="T74" s="32"/>
      <c r="U74" s="34">
        <f t="shared" si="20"/>
        <v>0</v>
      </c>
      <c r="V74" s="32">
        <v>26</v>
      </c>
      <c r="W74" s="34">
        <f t="shared" si="21"/>
        <v>0</v>
      </c>
      <c r="X74" s="32"/>
      <c r="Y74" s="34">
        <f t="shared" si="22"/>
        <v>0</v>
      </c>
      <c r="Z74" s="35">
        <f t="shared" si="23"/>
        <v>0</v>
      </c>
      <c r="AA74" s="38"/>
      <c r="AB74" s="36"/>
    </row>
    <row r="75" spans="1:28" ht="12.75">
      <c r="A75" s="9">
        <v>27</v>
      </c>
      <c r="B75" s="27">
        <v>76</v>
      </c>
      <c r="C75" s="27" t="s">
        <v>288</v>
      </c>
      <c r="D75" s="27" t="s">
        <v>289</v>
      </c>
      <c r="E75" s="27" t="s">
        <v>290</v>
      </c>
      <c r="F75" s="27" t="s">
        <v>291</v>
      </c>
      <c r="G75" s="27" t="s">
        <v>41</v>
      </c>
      <c r="H75" s="27">
        <v>15</v>
      </c>
      <c r="I75" s="27">
        <v>164378</v>
      </c>
      <c r="J75" s="27" t="s">
        <v>65</v>
      </c>
      <c r="K75" s="28">
        <v>0.427777777777773</v>
      </c>
      <c r="L75" s="29">
        <v>0.0631944444444444</v>
      </c>
      <c r="M75" s="37">
        <v>0.07549293981481482</v>
      </c>
      <c r="N75" s="29">
        <f t="shared" si="16"/>
        <v>0.012298495370370421</v>
      </c>
      <c r="O75" s="31">
        <f t="shared" si="17"/>
        <v>15.584562248844739</v>
      </c>
      <c r="P75" s="32">
        <v>25</v>
      </c>
      <c r="Q75" s="33">
        <f t="shared" si="18"/>
        <v>0</v>
      </c>
      <c r="R75" s="32"/>
      <c r="S75" s="34">
        <f t="shared" si="19"/>
        <v>0</v>
      </c>
      <c r="T75" s="32"/>
      <c r="U75" s="34">
        <f t="shared" si="20"/>
        <v>0</v>
      </c>
      <c r="V75" s="32">
        <v>25</v>
      </c>
      <c r="W75" s="34">
        <f t="shared" si="21"/>
        <v>0</v>
      </c>
      <c r="X75" s="32"/>
      <c r="Y75" s="34">
        <f t="shared" si="22"/>
        <v>0</v>
      </c>
      <c r="Z75" s="35">
        <f t="shared" si="23"/>
        <v>0</v>
      </c>
      <c r="AA75" s="38"/>
      <c r="AB75" s="36"/>
    </row>
    <row r="76" spans="1:28" ht="12.75">
      <c r="A76" s="9">
        <v>28</v>
      </c>
      <c r="B76" s="27">
        <v>61</v>
      </c>
      <c r="C76" s="27" t="s">
        <v>23</v>
      </c>
      <c r="D76" s="27" t="s">
        <v>252</v>
      </c>
      <c r="E76" s="27" t="s">
        <v>73</v>
      </c>
      <c r="F76" s="27" t="s">
        <v>160</v>
      </c>
      <c r="G76" s="27" t="s">
        <v>37</v>
      </c>
      <c r="H76" s="27">
        <v>16</v>
      </c>
      <c r="I76" s="27">
        <v>242906</v>
      </c>
      <c r="J76" s="27" t="s">
        <v>65</v>
      </c>
      <c r="K76" s="28">
        <v>0.417361111111108</v>
      </c>
      <c r="L76" s="29">
        <v>0.0527777777777777</v>
      </c>
      <c r="M76" s="37">
        <v>0.06511574074074074</v>
      </c>
      <c r="N76" s="29">
        <f t="shared" si="16"/>
        <v>0.012337962962963037</v>
      </c>
      <c r="O76" s="31">
        <f t="shared" si="17"/>
        <v>15.534709193245684</v>
      </c>
      <c r="P76" s="32">
        <v>27</v>
      </c>
      <c r="Q76" s="33">
        <f t="shared" si="18"/>
        <v>0</v>
      </c>
      <c r="R76" s="32"/>
      <c r="S76" s="34">
        <f t="shared" si="19"/>
        <v>0</v>
      </c>
      <c r="T76" s="32"/>
      <c r="U76" s="34">
        <f t="shared" si="20"/>
        <v>0</v>
      </c>
      <c r="V76" s="32"/>
      <c r="W76" s="34">
        <f t="shared" si="21"/>
        <v>0</v>
      </c>
      <c r="X76" s="32"/>
      <c r="Y76" s="34">
        <f t="shared" si="22"/>
        <v>0</v>
      </c>
      <c r="Z76" s="35">
        <f t="shared" si="23"/>
        <v>0</v>
      </c>
      <c r="AA76" s="38"/>
      <c r="AB76" s="36"/>
    </row>
    <row r="77" spans="1:28" ht="12.75">
      <c r="A77" s="9">
        <v>29</v>
      </c>
      <c r="B77" s="27">
        <v>82</v>
      </c>
      <c r="C77" s="27" t="s">
        <v>51</v>
      </c>
      <c r="D77" s="27" t="s">
        <v>303</v>
      </c>
      <c r="E77" s="27" t="s">
        <v>441</v>
      </c>
      <c r="F77" s="27" t="s">
        <v>304</v>
      </c>
      <c r="G77" s="27" t="s">
        <v>37</v>
      </c>
      <c r="H77" s="27">
        <v>16</v>
      </c>
      <c r="I77" s="27">
        <v>240628</v>
      </c>
      <c r="J77" s="27" t="s">
        <v>65</v>
      </c>
      <c r="K77" s="28">
        <v>0.43194444444444</v>
      </c>
      <c r="L77" s="29">
        <v>0.067361111111111</v>
      </c>
      <c r="M77" s="39">
        <v>0.07974895833333333</v>
      </c>
      <c r="N77" s="29">
        <f t="shared" si="16"/>
        <v>0.012387847222222331</v>
      </c>
      <c r="O77" s="31">
        <f t="shared" si="17"/>
        <v>15.472152927656335</v>
      </c>
      <c r="P77" s="32">
        <v>28</v>
      </c>
      <c r="Q77" s="33">
        <f t="shared" si="18"/>
        <v>0</v>
      </c>
      <c r="R77" s="32"/>
      <c r="S77" s="34">
        <f t="shared" si="19"/>
        <v>0</v>
      </c>
      <c r="T77" s="32"/>
      <c r="U77" s="34">
        <f t="shared" si="20"/>
        <v>0</v>
      </c>
      <c r="V77" s="32">
        <v>24</v>
      </c>
      <c r="W77" s="34">
        <f t="shared" si="21"/>
        <v>0</v>
      </c>
      <c r="X77" s="32"/>
      <c r="Y77" s="34">
        <f t="shared" si="22"/>
        <v>0</v>
      </c>
      <c r="Z77" s="35">
        <f t="shared" si="23"/>
        <v>0</v>
      </c>
      <c r="AA77" s="38"/>
      <c r="AB77" s="36"/>
    </row>
    <row r="78" spans="1:28" ht="12.75">
      <c r="A78" s="9">
        <v>30</v>
      </c>
      <c r="B78" s="27">
        <v>53</v>
      </c>
      <c r="C78" s="27" t="s">
        <v>233</v>
      </c>
      <c r="D78" s="27" t="s">
        <v>234</v>
      </c>
      <c r="E78" s="27" t="s">
        <v>440</v>
      </c>
      <c r="F78" s="27" t="s">
        <v>235</v>
      </c>
      <c r="G78" s="27" t="s">
        <v>37</v>
      </c>
      <c r="H78" s="27">
        <v>15</v>
      </c>
      <c r="I78" s="27">
        <v>231560</v>
      </c>
      <c r="J78" s="27" t="s">
        <v>65</v>
      </c>
      <c r="K78" s="28">
        <v>0.411805555555553</v>
      </c>
      <c r="L78" s="29">
        <v>0.0472222222222222</v>
      </c>
      <c r="M78" s="37">
        <v>0.05967569444444445</v>
      </c>
      <c r="N78" s="29">
        <f t="shared" si="16"/>
        <v>0.012453472222222248</v>
      </c>
      <c r="O78" s="31">
        <f t="shared" si="17"/>
        <v>15.390620643506352</v>
      </c>
      <c r="P78" s="32">
        <v>29</v>
      </c>
      <c r="Q78" s="33">
        <f t="shared" si="18"/>
        <v>0</v>
      </c>
      <c r="R78" s="32"/>
      <c r="S78" s="34">
        <f t="shared" si="19"/>
        <v>0</v>
      </c>
      <c r="T78" s="32"/>
      <c r="U78" s="34">
        <f t="shared" si="20"/>
        <v>0</v>
      </c>
      <c r="V78" s="32">
        <v>17</v>
      </c>
      <c r="W78" s="34">
        <f t="shared" si="21"/>
        <v>0</v>
      </c>
      <c r="X78" s="32"/>
      <c r="Y78" s="34">
        <f t="shared" si="22"/>
        <v>0</v>
      </c>
      <c r="Z78" s="35">
        <f t="shared" si="23"/>
        <v>0</v>
      </c>
      <c r="AA78" s="38"/>
      <c r="AB78" s="36"/>
    </row>
    <row r="79" spans="1:28" ht="12.75">
      <c r="A79" s="9">
        <v>31</v>
      </c>
      <c r="B79" s="27">
        <v>83</v>
      </c>
      <c r="C79" s="27" t="s">
        <v>305</v>
      </c>
      <c r="D79" s="27" t="s">
        <v>306</v>
      </c>
      <c r="E79" s="27" t="s">
        <v>440</v>
      </c>
      <c r="F79" s="27" t="s">
        <v>307</v>
      </c>
      <c r="G79" s="27" t="s">
        <v>37</v>
      </c>
      <c r="H79" s="27">
        <v>16</v>
      </c>
      <c r="I79" s="27">
        <v>239950</v>
      </c>
      <c r="J79" s="27" t="s">
        <v>65</v>
      </c>
      <c r="K79" s="28">
        <v>0.432638888888884</v>
      </c>
      <c r="L79" s="29">
        <v>0.0680555555555555</v>
      </c>
      <c r="M79" s="30">
        <v>0.08054502314814814</v>
      </c>
      <c r="N79" s="29">
        <f t="shared" si="16"/>
        <v>0.012489467592592646</v>
      </c>
      <c r="O79" s="31">
        <f t="shared" si="17"/>
        <v>15.346263981688208</v>
      </c>
      <c r="P79" s="32">
        <v>31</v>
      </c>
      <c r="Q79" s="33">
        <f t="shared" si="18"/>
        <v>0</v>
      </c>
      <c r="R79" s="32"/>
      <c r="S79" s="34">
        <f t="shared" si="19"/>
        <v>0</v>
      </c>
      <c r="T79" s="32"/>
      <c r="U79" s="34">
        <f t="shared" si="20"/>
        <v>0</v>
      </c>
      <c r="V79" s="32">
        <v>23</v>
      </c>
      <c r="W79" s="34">
        <f t="shared" si="21"/>
        <v>0</v>
      </c>
      <c r="X79" s="32"/>
      <c r="Y79" s="34">
        <f t="shared" si="22"/>
        <v>0</v>
      </c>
      <c r="Z79" s="35">
        <f t="shared" si="23"/>
        <v>0</v>
      </c>
      <c r="AA79" s="38"/>
      <c r="AB79" s="36"/>
    </row>
    <row r="80" spans="1:28" ht="12.75">
      <c r="A80" s="9">
        <v>32</v>
      </c>
      <c r="B80" s="27">
        <v>51</v>
      </c>
      <c r="C80" s="27" t="s">
        <v>230</v>
      </c>
      <c r="D80" s="27" t="s">
        <v>145</v>
      </c>
      <c r="E80" s="27" t="s">
        <v>127</v>
      </c>
      <c r="F80" s="27" t="s">
        <v>97</v>
      </c>
      <c r="G80" s="27" t="s">
        <v>98</v>
      </c>
      <c r="H80" s="27">
        <v>16</v>
      </c>
      <c r="I80" s="27"/>
      <c r="J80" s="27" t="s">
        <v>65</v>
      </c>
      <c r="K80" s="28">
        <v>0.410416666666664</v>
      </c>
      <c r="L80" s="29">
        <v>0.0458333333333333</v>
      </c>
      <c r="M80" s="37">
        <v>0.05871365740740741</v>
      </c>
      <c r="N80" s="29">
        <f t="shared" si="16"/>
        <v>0.012880324074074107</v>
      </c>
      <c r="O80" s="31">
        <f t="shared" si="17"/>
        <v>14.880577970274748</v>
      </c>
      <c r="P80" s="32">
        <v>32</v>
      </c>
      <c r="Q80" s="33">
        <f t="shared" si="18"/>
        <v>0</v>
      </c>
      <c r="R80" s="32"/>
      <c r="S80" s="34">
        <f t="shared" si="19"/>
        <v>0</v>
      </c>
      <c r="T80" s="32"/>
      <c r="U80" s="34">
        <f t="shared" si="20"/>
        <v>0</v>
      </c>
      <c r="V80" s="32"/>
      <c r="W80" s="34">
        <f t="shared" si="21"/>
        <v>0</v>
      </c>
      <c r="X80" s="32"/>
      <c r="Y80" s="34">
        <f t="shared" si="22"/>
        <v>0</v>
      </c>
      <c r="Z80" s="35">
        <f t="shared" si="23"/>
        <v>0</v>
      </c>
      <c r="AA80" s="38"/>
      <c r="AB80" s="36"/>
    </row>
    <row r="81" spans="1:28" ht="12.75">
      <c r="A81" s="9">
        <v>33</v>
      </c>
      <c r="B81" s="27">
        <v>77</v>
      </c>
      <c r="C81" s="27" t="s">
        <v>292</v>
      </c>
      <c r="D81" s="27" t="s">
        <v>293</v>
      </c>
      <c r="E81" s="27" t="s">
        <v>435</v>
      </c>
      <c r="F81" s="27" t="s">
        <v>294</v>
      </c>
      <c r="G81" s="27" t="s">
        <v>37</v>
      </c>
      <c r="H81" s="27">
        <v>16</v>
      </c>
      <c r="I81" s="27">
        <v>222552</v>
      </c>
      <c r="J81" s="27" t="s">
        <v>65</v>
      </c>
      <c r="K81" s="28">
        <v>0.428472222222218</v>
      </c>
      <c r="L81" s="29">
        <v>0.0638888888888888</v>
      </c>
      <c r="M81" s="37">
        <v>0.07688657407407408</v>
      </c>
      <c r="N81" s="29">
        <f t="shared" si="16"/>
        <v>0.012997685185185279</v>
      </c>
      <c r="O81" s="31">
        <f t="shared" si="17"/>
        <v>14.746215494211825</v>
      </c>
      <c r="P81" s="32">
        <v>33</v>
      </c>
      <c r="Q81" s="33">
        <f t="shared" si="18"/>
        <v>0</v>
      </c>
      <c r="R81" s="32"/>
      <c r="S81" s="34">
        <f t="shared" si="19"/>
        <v>0</v>
      </c>
      <c r="T81" s="32"/>
      <c r="U81" s="34">
        <f t="shared" si="20"/>
        <v>0</v>
      </c>
      <c r="V81" s="32"/>
      <c r="W81" s="34">
        <f t="shared" si="21"/>
        <v>0</v>
      </c>
      <c r="X81" s="32"/>
      <c r="Y81" s="34">
        <f t="shared" si="22"/>
        <v>0</v>
      </c>
      <c r="Z81" s="35">
        <f t="shared" si="23"/>
        <v>0</v>
      </c>
      <c r="AA81" s="38"/>
      <c r="AB81" s="36"/>
    </row>
    <row r="82" spans="1:28" ht="12.75">
      <c r="A82" s="9">
        <v>34</v>
      </c>
      <c r="B82" s="27">
        <v>45</v>
      </c>
      <c r="C82" s="27" t="s">
        <v>212</v>
      </c>
      <c r="D82" s="27" t="s">
        <v>213</v>
      </c>
      <c r="E82" s="27" t="s">
        <v>441</v>
      </c>
      <c r="F82" s="27" t="s">
        <v>214</v>
      </c>
      <c r="G82" s="27" t="s">
        <v>37</v>
      </c>
      <c r="H82" s="27">
        <v>15</v>
      </c>
      <c r="I82" s="27">
        <v>228086</v>
      </c>
      <c r="J82" s="27" t="s">
        <v>65</v>
      </c>
      <c r="K82" s="28">
        <v>0.406249999999998</v>
      </c>
      <c r="L82" s="29">
        <v>0.0416666666666666</v>
      </c>
      <c r="M82" s="37">
        <v>0.054668055555555546</v>
      </c>
      <c r="N82" s="29">
        <f t="shared" si="16"/>
        <v>0.013001388888888944</v>
      </c>
      <c r="O82" s="31">
        <f t="shared" si="17"/>
        <v>14.742014742014678</v>
      </c>
      <c r="P82" s="32">
        <v>34</v>
      </c>
      <c r="Q82" s="33">
        <f t="shared" si="18"/>
        <v>0</v>
      </c>
      <c r="R82" s="32"/>
      <c r="S82" s="34">
        <f t="shared" si="19"/>
        <v>0</v>
      </c>
      <c r="T82" s="32"/>
      <c r="U82" s="34">
        <f t="shared" si="20"/>
        <v>0</v>
      </c>
      <c r="V82" s="32">
        <v>21</v>
      </c>
      <c r="W82" s="34">
        <f t="shared" si="21"/>
        <v>0</v>
      </c>
      <c r="X82" s="32"/>
      <c r="Y82" s="34">
        <f t="shared" si="22"/>
        <v>0</v>
      </c>
      <c r="Z82" s="35">
        <f t="shared" si="23"/>
        <v>0</v>
      </c>
      <c r="AA82" s="38"/>
      <c r="AB82" s="36"/>
    </row>
    <row r="83" spans="1:28" ht="12.75">
      <c r="A83" s="9">
        <v>35</v>
      </c>
      <c r="B83" s="27">
        <v>54</v>
      </c>
      <c r="C83" s="27" t="s">
        <v>236</v>
      </c>
      <c r="D83" s="27" t="s">
        <v>8</v>
      </c>
      <c r="E83" s="27" t="s">
        <v>147</v>
      </c>
      <c r="F83" s="27" t="s">
        <v>102</v>
      </c>
      <c r="G83" s="27" t="s">
        <v>38</v>
      </c>
      <c r="H83" s="27">
        <v>15</v>
      </c>
      <c r="I83" s="27">
        <v>221133</v>
      </c>
      <c r="J83" s="27" t="s">
        <v>65</v>
      </c>
      <c r="K83" s="28">
        <v>0.412499999999997</v>
      </c>
      <c r="L83" s="29">
        <v>0.0479166666666666</v>
      </c>
      <c r="M83" s="37">
        <v>0.061283333333333335</v>
      </c>
      <c r="N83" s="29">
        <f t="shared" si="16"/>
        <v>0.013366666666666735</v>
      </c>
      <c r="O83" s="31">
        <f t="shared" si="17"/>
        <v>14.339152119700675</v>
      </c>
      <c r="P83" s="32">
        <v>35</v>
      </c>
      <c r="Q83" s="33">
        <f t="shared" si="18"/>
        <v>0</v>
      </c>
      <c r="R83" s="32"/>
      <c r="S83" s="34">
        <f t="shared" si="19"/>
        <v>0</v>
      </c>
      <c r="T83" s="32"/>
      <c r="U83" s="34">
        <f t="shared" si="20"/>
        <v>0</v>
      </c>
      <c r="V83" s="32"/>
      <c r="W83" s="34">
        <f t="shared" si="21"/>
        <v>0</v>
      </c>
      <c r="X83" s="32"/>
      <c r="Y83" s="34">
        <f t="shared" si="22"/>
        <v>0</v>
      </c>
      <c r="Z83" s="35">
        <f t="shared" si="23"/>
        <v>0</v>
      </c>
      <c r="AA83" s="38"/>
      <c r="AB83" s="36"/>
    </row>
    <row r="84" spans="1:28" ht="12.75">
      <c r="A84" s="9">
        <v>36</v>
      </c>
      <c r="B84" s="27">
        <v>145</v>
      </c>
      <c r="C84" s="27" t="s">
        <v>438</v>
      </c>
      <c r="D84" s="27" t="s">
        <v>439</v>
      </c>
      <c r="E84" s="27" t="s">
        <v>282</v>
      </c>
      <c r="F84" s="27" t="s">
        <v>279</v>
      </c>
      <c r="G84" s="27" t="s">
        <v>41</v>
      </c>
      <c r="H84" s="27"/>
      <c r="I84" s="27"/>
      <c r="J84" s="27" t="s">
        <v>65</v>
      </c>
      <c r="K84" s="28">
        <v>0.475694444444436</v>
      </c>
      <c r="L84" s="29">
        <v>0.111111111111111</v>
      </c>
      <c r="M84" s="30">
        <v>0.12465462962962963</v>
      </c>
      <c r="N84" s="29">
        <f t="shared" si="16"/>
        <v>0.013543518518518635</v>
      </c>
      <c r="O84" s="31">
        <f t="shared" si="17"/>
        <v>14.151910849798195</v>
      </c>
      <c r="P84" s="32">
        <v>36</v>
      </c>
      <c r="Q84" s="33">
        <f t="shared" si="18"/>
        <v>0</v>
      </c>
      <c r="R84" s="32"/>
      <c r="S84" s="34">
        <f t="shared" si="19"/>
        <v>0</v>
      </c>
      <c r="T84" s="32"/>
      <c r="U84" s="34">
        <f t="shared" si="20"/>
        <v>0</v>
      </c>
      <c r="V84" s="32"/>
      <c r="W84" s="34">
        <f t="shared" si="21"/>
        <v>0</v>
      </c>
      <c r="X84" s="32"/>
      <c r="Y84" s="34">
        <f t="shared" si="22"/>
        <v>0</v>
      </c>
      <c r="Z84" s="35">
        <f t="shared" si="23"/>
        <v>0</v>
      </c>
      <c r="AA84" s="38"/>
      <c r="AB84" s="36"/>
    </row>
    <row r="85" spans="1:28" ht="12.75">
      <c r="A85" s="9">
        <v>37</v>
      </c>
      <c r="B85" s="27">
        <v>55</v>
      </c>
      <c r="C85" s="27" t="s">
        <v>22</v>
      </c>
      <c r="D85" s="27" t="s">
        <v>8</v>
      </c>
      <c r="E85" s="27" t="s">
        <v>147</v>
      </c>
      <c r="F85" s="27" t="s">
        <v>102</v>
      </c>
      <c r="G85" s="27" t="s">
        <v>38</v>
      </c>
      <c r="H85" s="27">
        <v>16</v>
      </c>
      <c r="I85" s="27">
        <v>204695</v>
      </c>
      <c r="J85" s="27" t="s">
        <v>65</v>
      </c>
      <c r="K85" s="28">
        <v>0.413194444444441</v>
      </c>
      <c r="L85" s="29">
        <v>0.0486111111111111</v>
      </c>
      <c r="M85" s="37">
        <v>0.06232337962962963</v>
      </c>
      <c r="N85" s="29">
        <f t="shared" si="16"/>
        <v>0.013712268518518533</v>
      </c>
      <c r="O85" s="31">
        <f t="shared" si="17"/>
        <v>13.977750392491163</v>
      </c>
      <c r="P85" s="32">
        <v>37</v>
      </c>
      <c r="Q85" s="33">
        <f t="shared" si="18"/>
        <v>0</v>
      </c>
      <c r="R85" s="32"/>
      <c r="S85" s="34">
        <f t="shared" si="19"/>
        <v>0</v>
      </c>
      <c r="T85" s="32"/>
      <c r="U85" s="34">
        <f t="shared" si="20"/>
        <v>0</v>
      </c>
      <c r="V85" s="32"/>
      <c r="W85" s="34">
        <f t="shared" si="21"/>
        <v>0</v>
      </c>
      <c r="X85" s="32"/>
      <c r="Y85" s="34">
        <f t="shared" si="22"/>
        <v>0</v>
      </c>
      <c r="Z85" s="35">
        <f t="shared" si="23"/>
        <v>0</v>
      </c>
      <c r="AA85" s="38"/>
      <c r="AB85" s="36"/>
    </row>
    <row r="86" spans="1:28" ht="12.75">
      <c r="A86" s="9">
        <v>38</v>
      </c>
      <c r="B86" s="27">
        <v>84</v>
      </c>
      <c r="C86" s="27" t="s">
        <v>25</v>
      </c>
      <c r="D86" s="27" t="s">
        <v>5</v>
      </c>
      <c r="E86" s="27" t="s">
        <v>147</v>
      </c>
      <c r="F86" s="27" t="s">
        <v>102</v>
      </c>
      <c r="G86" s="27" t="s">
        <v>38</v>
      </c>
      <c r="H86" s="27">
        <v>15</v>
      </c>
      <c r="I86" s="27">
        <v>207985</v>
      </c>
      <c r="J86" s="27" t="s">
        <v>65</v>
      </c>
      <c r="K86" s="28">
        <v>0.433333333333329</v>
      </c>
      <c r="L86" s="29">
        <v>0.0687499999999999</v>
      </c>
      <c r="M86" s="30">
        <v>0.08262118055555556</v>
      </c>
      <c r="N86" s="29">
        <f t="shared" si="16"/>
        <v>0.013871180555555668</v>
      </c>
      <c r="O86" s="31">
        <f t="shared" si="17"/>
        <v>13.817617462264275</v>
      </c>
      <c r="P86" s="32">
        <v>38</v>
      </c>
      <c r="Q86" s="33">
        <f t="shared" si="18"/>
        <v>0</v>
      </c>
      <c r="R86" s="32"/>
      <c r="S86" s="34">
        <f t="shared" si="19"/>
        <v>0</v>
      </c>
      <c r="T86" s="32"/>
      <c r="U86" s="34">
        <f t="shared" si="20"/>
        <v>0</v>
      </c>
      <c r="V86" s="32"/>
      <c r="W86" s="34">
        <f t="shared" si="21"/>
        <v>0</v>
      </c>
      <c r="X86" s="32"/>
      <c r="Y86" s="34">
        <f t="shared" si="22"/>
        <v>0</v>
      </c>
      <c r="Z86" s="35">
        <f t="shared" si="23"/>
        <v>0</v>
      </c>
      <c r="AA86" s="38"/>
      <c r="AB86" s="36"/>
    </row>
    <row r="87" spans="1:28" ht="12.75">
      <c r="A87" s="9">
        <v>39</v>
      </c>
      <c r="B87" s="27">
        <v>70</v>
      </c>
      <c r="C87" s="27" t="s">
        <v>272</v>
      </c>
      <c r="D87" s="27" t="s">
        <v>273</v>
      </c>
      <c r="E87" s="27" t="s">
        <v>440</v>
      </c>
      <c r="F87" s="27" t="s">
        <v>274</v>
      </c>
      <c r="G87" s="27" t="s">
        <v>37</v>
      </c>
      <c r="H87" s="27">
        <v>16</v>
      </c>
      <c r="I87" s="27">
        <v>234012</v>
      </c>
      <c r="J87" s="27" t="s">
        <v>65</v>
      </c>
      <c r="K87" s="28">
        <v>0.423611111111107</v>
      </c>
      <c r="L87" s="29">
        <v>0.0590277777777777</v>
      </c>
      <c r="M87" s="37">
        <v>0.07318287037037037</v>
      </c>
      <c r="N87" s="29">
        <f t="shared" si="16"/>
        <v>0.01415509259259267</v>
      </c>
      <c r="O87" s="31">
        <f t="shared" si="17"/>
        <v>13.540474243663049</v>
      </c>
      <c r="P87" s="32">
        <v>39</v>
      </c>
      <c r="Q87" s="33">
        <f t="shared" si="18"/>
        <v>0</v>
      </c>
      <c r="R87" s="32"/>
      <c r="S87" s="34">
        <f t="shared" si="19"/>
        <v>0</v>
      </c>
      <c r="T87" s="32"/>
      <c r="U87" s="34">
        <f t="shared" si="20"/>
        <v>0</v>
      </c>
      <c r="V87" s="32"/>
      <c r="W87" s="34">
        <f t="shared" si="21"/>
        <v>0</v>
      </c>
      <c r="X87" s="32"/>
      <c r="Y87" s="34">
        <f t="shared" si="22"/>
        <v>0</v>
      </c>
      <c r="Z87" s="35">
        <f t="shared" si="23"/>
        <v>0</v>
      </c>
      <c r="AA87" s="38"/>
      <c r="AB87" s="36"/>
    </row>
    <row r="88" spans="1:28" ht="12.75">
      <c r="A88" s="9">
        <v>40</v>
      </c>
      <c r="B88" s="27">
        <v>58</v>
      </c>
      <c r="C88" s="27" t="s">
        <v>27</v>
      </c>
      <c r="D88" s="27" t="s">
        <v>244</v>
      </c>
      <c r="E88" s="27" t="s">
        <v>101</v>
      </c>
      <c r="F88" s="27" t="s">
        <v>174</v>
      </c>
      <c r="G88" s="27" t="s">
        <v>245</v>
      </c>
      <c r="H88" s="27">
        <v>16</v>
      </c>
      <c r="I88" s="27">
        <v>242828</v>
      </c>
      <c r="J88" s="27" t="s">
        <v>65</v>
      </c>
      <c r="K88" s="28">
        <v>0.415277777777775</v>
      </c>
      <c r="L88" s="29">
        <v>0.0506944444444444</v>
      </c>
      <c r="M88" s="37">
        <v>0.06583217592592593</v>
      </c>
      <c r="N88" s="29">
        <f t="shared" si="16"/>
        <v>0.015137731481481523</v>
      </c>
      <c r="O88" s="31">
        <f t="shared" si="17"/>
        <v>12.661518464714392</v>
      </c>
      <c r="P88" s="32">
        <v>40</v>
      </c>
      <c r="Q88" s="33">
        <f t="shared" si="18"/>
        <v>0</v>
      </c>
      <c r="R88" s="32"/>
      <c r="S88" s="34">
        <f t="shared" si="19"/>
        <v>0</v>
      </c>
      <c r="T88" s="32"/>
      <c r="U88" s="34">
        <f t="shared" si="20"/>
        <v>0</v>
      </c>
      <c r="V88" s="32">
        <v>22</v>
      </c>
      <c r="W88" s="34">
        <f t="shared" si="21"/>
        <v>0</v>
      </c>
      <c r="X88" s="32"/>
      <c r="Y88" s="34">
        <f t="shared" si="22"/>
        <v>0</v>
      </c>
      <c r="Z88" s="35">
        <f t="shared" si="23"/>
        <v>0</v>
      </c>
      <c r="AA88" s="38"/>
      <c r="AB88" s="36"/>
    </row>
    <row r="89" spans="1:28" ht="12.75">
      <c r="A89" s="9">
        <v>41</v>
      </c>
      <c r="B89" s="27">
        <v>71</v>
      </c>
      <c r="C89" s="27" t="s">
        <v>275</v>
      </c>
      <c r="D89" s="27" t="s">
        <v>276</v>
      </c>
      <c r="E89" s="27" t="s">
        <v>441</v>
      </c>
      <c r="F89" s="27" t="s">
        <v>277</v>
      </c>
      <c r="G89" s="27" t="s">
        <v>37</v>
      </c>
      <c r="H89" s="27">
        <v>16</v>
      </c>
      <c r="I89" s="27">
        <v>240220</v>
      </c>
      <c r="J89" s="27" t="s">
        <v>65</v>
      </c>
      <c r="K89" s="28">
        <v>0.424305555555552</v>
      </c>
      <c r="L89" s="29">
        <v>0.0597222222222222</v>
      </c>
      <c r="M89" s="37">
        <v>0.07494166666666667</v>
      </c>
      <c r="N89" s="29">
        <f t="shared" si="16"/>
        <v>0.015219444444444473</v>
      </c>
      <c r="O89" s="31">
        <f t="shared" si="17"/>
        <v>12.59353896696475</v>
      </c>
      <c r="P89" s="32">
        <v>41</v>
      </c>
      <c r="Q89" s="33">
        <f t="shared" si="18"/>
        <v>0</v>
      </c>
      <c r="R89" s="32"/>
      <c r="S89" s="34">
        <f t="shared" si="19"/>
        <v>0</v>
      </c>
      <c r="T89" s="32"/>
      <c r="U89" s="34">
        <f t="shared" si="20"/>
        <v>0</v>
      </c>
      <c r="V89" s="32"/>
      <c r="W89" s="34">
        <f t="shared" si="21"/>
        <v>0</v>
      </c>
      <c r="X89" s="32"/>
      <c r="Y89" s="34">
        <f t="shared" si="22"/>
        <v>0</v>
      </c>
      <c r="Z89" s="35">
        <f t="shared" si="23"/>
        <v>0</v>
      </c>
      <c r="AA89" s="36"/>
      <c r="AB89" s="36"/>
    </row>
    <row r="90" spans="1:28" ht="12.75">
      <c r="A90" s="9">
        <v>42</v>
      </c>
      <c r="B90" s="27">
        <v>67</v>
      </c>
      <c r="C90" s="27" t="s">
        <v>266</v>
      </c>
      <c r="D90" s="27" t="s">
        <v>267</v>
      </c>
      <c r="E90" s="27" t="s">
        <v>441</v>
      </c>
      <c r="F90" s="27" t="s">
        <v>235</v>
      </c>
      <c r="G90" s="27" t="s">
        <v>37</v>
      </c>
      <c r="H90" s="27">
        <v>15</v>
      </c>
      <c r="I90" s="27">
        <v>228929</v>
      </c>
      <c r="J90" s="27" t="s">
        <v>65</v>
      </c>
      <c r="K90" s="28">
        <v>0.421527777777774</v>
      </c>
      <c r="L90" s="29">
        <v>0.0569444444444444</v>
      </c>
      <c r="M90" s="37">
        <v>0.07335648148148148</v>
      </c>
      <c r="N90" s="29">
        <f t="shared" si="16"/>
        <v>0.01641203703703708</v>
      </c>
      <c r="O90" s="31">
        <f t="shared" si="17"/>
        <v>11.678420310296161</v>
      </c>
      <c r="P90" s="32">
        <v>42</v>
      </c>
      <c r="Q90" s="33">
        <f t="shared" si="18"/>
        <v>0</v>
      </c>
      <c r="R90" s="32"/>
      <c r="S90" s="34">
        <f t="shared" si="19"/>
        <v>0</v>
      </c>
      <c r="T90" s="32"/>
      <c r="U90" s="34">
        <f t="shared" si="20"/>
        <v>0</v>
      </c>
      <c r="V90" s="32">
        <v>27</v>
      </c>
      <c r="W90" s="34">
        <f t="shared" si="21"/>
        <v>0</v>
      </c>
      <c r="X90" s="32"/>
      <c r="Y90" s="34">
        <f t="shared" si="22"/>
        <v>0</v>
      </c>
      <c r="Z90" s="35">
        <f t="shared" si="23"/>
        <v>0</v>
      </c>
      <c r="AA90" s="36"/>
      <c r="AB90" s="36"/>
    </row>
    <row r="91" spans="1:28" s="26" customFormat="1" ht="117.75" customHeight="1">
      <c r="A91" s="14" t="s">
        <v>62</v>
      </c>
      <c r="B91" s="14" t="s">
        <v>87</v>
      </c>
      <c r="C91" s="15" t="s">
        <v>1</v>
      </c>
      <c r="D91" s="15" t="s">
        <v>0</v>
      </c>
      <c r="E91" s="15" t="s">
        <v>88</v>
      </c>
      <c r="F91" s="15" t="s">
        <v>89</v>
      </c>
      <c r="G91" s="15" t="s">
        <v>35</v>
      </c>
      <c r="H91" s="15" t="s">
        <v>90</v>
      </c>
      <c r="I91" s="15" t="s">
        <v>91</v>
      </c>
      <c r="J91" s="15" t="s">
        <v>2</v>
      </c>
      <c r="K91" s="16" t="s">
        <v>78</v>
      </c>
      <c r="L91" s="17" t="s">
        <v>92</v>
      </c>
      <c r="M91" s="18" t="s">
        <v>93</v>
      </c>
      <c r="N91" s="16" t="s">
        <v>79</v>
      </c>
      <c r="O91" s="16" t="s">
        <v>61</v>
      </c>
      <c r="P91" s="19" t="s">
        <v>85</v>
      </c>
      <c r="Q91" s="20" t="s">
        <v>86</v>
      </c>
      <c r="R91" s="19" t="s">
        <v>81</v>
      </c>
      <c r="S91" s="21" t="s">
        <v>83</v>
      </c>
      <c r="T91" s="22" t="s">
        <v>442</v>
      </c>
      <c r="U91" s="23" t="s">
        <v>443</v>
      </c>
      <c r="V91" s="19" t="s">
        <v>82</v>
      </c>
      <c r="W91" s="21" t="s">
        <v>84</v>
      </c>
      <c r="X91" s="22" t="s">
        <v>444</v>
      </c>
      <c r="Y91" s="23" t="s">
        <v>445</v>
      </c>
      <c r="Z91" s="21" t="s">
        <v>76</v>
      </c>
      <c r="AA91" s="24"/>
      <c r="AB91" s="25"/>
    </row>
    <row r="92" spans="1:28" ht="12.75">
      <c r="A92" s="9">
        <v>1</v>
      </c>
      <c r="B92" s="27">
        <v>32</v>
      </c>
      <c r="C92" s="27" t="s">
        <v>31</v>
      </c>
      <c r="D92" s="27" t="s">
        <v>184</v>
      </c>
      <c r="E92" s="27" t="s">
        <v>435</v>
      </c>
      <c r="F92" s="27" t="s">
        <v>185</v>
      </c>
      <c r="G92" s="27" t="s">
        <v>37</v>
      </c>
      <c r="H92" s="27">
        <v>18</v>
      </c>
      <c r="I92" s="27">
        <v>206020</v>
      </c>
      <c r="J92" s="27" t="s">
        <v>64</v>
      </c>
      <c r="K92" s="28">
        <v>0.39722222222222</v>
      </c>
      <c r="L92" s="29">
        <v>0.0326388888888889</v>
      </c>
      <c r="M92" s="37">
        <v>0.04307627314814815</v>
      </c>
      <c r="N92" s="29">
        <f aca="true" t="shared" si="24" ref="N92:N129">IF(M92&gt;0,(M92-L92)," ")</f>
        <v>0.010437384259259254</v>
      </c>
      <c r="O92" s="31">
        <f aca="true" t="shared" si="25" ref="O92:O129">IF(M92&gt;0,$P$2/(N92*24),"")</f>
        <v>18.363477084465348</v>
      </c>
      <c r="P92" s="32">
        <v>5</v>
      </c>
      <c r="Q92" s="33">
        <f aca="true" t="shared" si="26" ref="Q92:Q129">IF(P92="DNF",0,IF(AND(P92&lt;3,P92&gt;0),((-3*P92+28)),IF(AND(P92&gt;2,P92&lt;11),(-2*P92+26),IF(AND(P92&gt;10,P92&lt;16),(-P92+16),IF(P92&gt;15,0,IF(P92="",))))))</f>
        <v>16</v>
      </c>
      <c r="R92" s="32">
        <v>2</v>
      </c>
      <c r="S92" s="34">
        <f aca="true" t="shared" si="27" ref="S92:S129">IF(R92="DNF",0,IF(AND(R92&lt;3,R92&gt;0),((-3*R92+28)),IF(AND(R92&gt;2,R92&lt;11),(-2*R92+26),IF(AND(R92&gt;10,R92&lt;16),(-R92+16),IF(R92&gt;15,0,IF(R92="",))))))</f>
        <v>22</v>
      </c>
      <c r="T92" s="32">
        <v>2</v>
      </c>
      <c r="U92" s="34">
        <f aca="true" t="shared" si="28" ref="U92:U129">IF(T92="DNF",0,IF(AND(T92&lt;4,T92&gt;0),((-1*T92+4)),IF(AND(T92&gt;3,T92),0,IF(T92="",))))</f>
        <v>2</v>
      </c>
      <c r="V92" s="32">
        <v>5</v>
      </c>
      <c r="W92" s="34">
        <f aca="true" t="shared" si="29" ref="W92:W129">IF(V92="DNF",0,IF(AND(V92&lt;3,V92&gt;0),((-3*V92+28)),IF(AND(V92&gt;2,V92&lt;11),(-2*V92+26),IF(AND(V92&gt;10,V92&lt;16),(-V92+16),IF(V92&gt;15,0,IF(V92="",))))))</f>
        <v>16</v>
      </c>
      <c r="X92" s="32"/>
      <c r="Y92" s="34">
        <f aca="true" t="shared" si="30" ref="Y92:Y129">IF(X92="DNF",0,IF(AND(X92&lt;4,X92&gt;0),((-1*X92+4)),IF(AND(X92&gt;3,X92),0,IF(X92="",))))</f>
        <v>0</v>
      </c>
      <c r="Z92" s="35">
        <f aca="true" t="shared" si="31" ref="Z92:Z129">SUM(Q92+S92+U92+W92+Y92)</f>
        <v>56</v>
      </c>
      <c r="AA92" s="38"/>
      <c r="AB92" s="36"/>
    </row>
    <row r="93" spans="1:28" ht="12.75">
      <c r="A93" s="9">
        <v>2</v>
      </c>
      <c r="B93" s="27">
        <v>29</v>
      </c>
      <c r="C93" s="27" t="s">
        <v>175</v>
      </c>
      <c r="D93" s="27" t="s">
        <v>176</v>
      </c>
      <c r="E93" s="27" t="s">
        <v>143</v>
      </c>
      <c r="F93" s="27" t="s">
        <v>177</v>
      </c>
      <c r="G93" s="27" t="s">
        <v>39</v>
      </c>
      <c r="H93" s="27">
        <v>18</v>
      </c>
      <c r="I93" s="27">
        <v>193797</v>
      </c>
      <c r="J93" s="27" t="s">
        <v>64</v>
      </c>
      <c r="K93" s="28">
        <v>0.395138888888887</v>
      </c>
      <c r="L93" s="29">
        <v>0.0305555555555555</v>
      </c>
      <c r="M93" s="37">
        <v>0.04035763888888889</v>
      </c>
      <c r="N93" s="29">
        <f t="shared" si="24"/>
        <v>0.009802083333333388</v>
      </c>
      <c r="O93" s="31">
        <f t="shared" si="25"/>
        <v>19.55366631243347</v>
      </c>
      <c r="P93" s="32">
        <v>1</v>
      </c>
      <c r="Q93" s="33">
        <f t="shared" si="26"/>
        <v>25</v>
      </c>
      <c r="R93" s="32">
        <v>5</v>
      </c>
      <c r="S93" s="34">
        <f t="shared" si="27"/>
        <v>16</v>
      </c>
      <c r="T93" s="32"/>
      <c r="U93" s="34">
        <f t="shared" si="28"/>
        <v>0</v>
      </c>
      <c r="V93" s="32">
        <v>6</v>
      </c>
      <c r="W93" s="34">
        <f t="shared" si="29"/>
        <v>14</v>
      </c>
      <c r="X93" s="32"/>
      <c r="Y93" s="34">
        <f t="shared" si="30"/>
        <v>0</v>
      </c>
      <c r="Z93" s="35">
        <f t="shared" si="31"/>
        <v>55</v>
      </c>
      <c r="AA93" s="38"/>
      <c r="AB93" s="36"/>
    </row>
    <row r="94" spans="1:28" ht="12.75">
      <c r="A94" s="9">
        <v>3</v>
      </c>
      <c r="B94" s="27">
        <v>22</v>
      </c>
      <c r="C94" s="27" t="s">
        <v>157</v>
      </c>
      <c r="D94" s="27" t="s">
        <v>158</v>
      </c>
      <c r="E94" s="27" t="s">
        <v>440</v>
      </c>
      <c r="F94" s="27" t="s">
        <v>159</v>
      </c>
      <c r="G94" s="27" t="s">
        <v>37</v>
      </c>
      <c r="H94" s="27"/>
      <c r="I94" s="27">
        <v>222644</v>
      </c>
      <c r="J94" s="27" t="s">
        <v>64</v>
      </c>
      <c r="K94" s="28">
        <v>0.390277777777777</v>
      </c>
      <c r="L94" s="29">
        <v>0.0256944444444444</v>
      </c>
      <c r="M94" s="37">
        <v>0.03575925925925926</v>
      </c>
      <c r="N94" s="29">
        <f t="shared" si="24"/>
        <v>0.01006481481481486</v>
      </c>
      <c r="O94" s="31">
        <f t="shared" si="25"/>
        <v>19.043238270469093</v>
      </c>
      <c r="P94" s="32">
        <v>2</v>
      </c>
      <c r="Q94" s="33">
        <f t="shared" si="26"/>
        <v>22</v>
      </c>
      <c r="R94" s="32">
        <v>4</v>
      </c>
      <c r="S94" s="34">
        <f t="shared" si="27"/>
        <v>18</v>
      </c>
      <c r="T94" s="32"/>
      <c r="U94" s="34">
        <f t="shared" si="28"/>
        <v>0</v>
      </c>
      <c r="V94" s="32">
        <v>9</v>
      </c>
      <c r="W94" s="34">
        <f t="shared" si="29"/>
        <v>8</v>
      </c>
      <c r="X94" s="32">
        <v>1</v>
      </c>
      <c r="Y94" s="34">
        <f t="shared" si="30"/>
        <v>3</v>
      </c>
      <c r="Z94" s="35">
        <f t="shared" si="31"/>
        <v>51</v>
      </c>
      <c r="AA94" s="38"/>
      <c r="AB94" s="36"/>
    </row>
    <row r="95" spans="1:28" ht="12.75">
      <c r="A95" s="9">
        <v>4</v>
      </c>
      <c r="B95" s="27">
        <v>2</v>
      </c>
      <c r="C95" s="27" t="s">
        <v>99</v>
      </c>
      <c r="D95" s="27" t="s">
        <v>100</v>
      </c>
      <c r="E95" s="27" t="s">
        <v>101</v>
      </c>
      <c r="F95" s="27" t="s">
        <v>102</v>
      </c>
      <c r="G95" s="27" t="s">
        <v>38</v>
      </c>
      <c r="H95" s="27">
        <v>17</v>
      </c>
      <c r="I95" s="27">
        <v>211435</v>
      </c>
      <c r="J95" s="27" t="s">
        <v>64</v>
      </c>
      <c r="K95" s="28">
        <v>0.3763888888888889</v>
      </c>
      <c r="L95" s="29">
        <v>0.011805555555555555</v>
      </c>
      <c r="M95" s="37">
        <v>0.02219363425925926</v>
      </c>
      <c r="N95" s="29">
        <f t="shared" si="24"/>
        <v>0.010388078703703705</v>
      </c>
      <c r="O95" s="31">
        <f t="shared" si="25"/>
        <v>18.450636747518185</v>
      </c>
      <c r="P95" s="32">
        <v>3</v>
      </c>
      <c r="Q95" s="33">
        <f t="shared" si="26"/>
        <v>20</v>
      </c>
      <c r="R95" s="32">
        <v>14</v>
      </c>
      <c r="S95" s="34">
        <f t="shared" si="27"/>
        <v>2</v>
      </c>
      <c r="T95" s="32"/>
      <c r="U95" s="34">
        <f t="shared" si="28"/>
        <v>0</v>
      </c>
      <c r="V95" s="32">
        <v>3</v>
      </c>
      <c r="W95" s="34">
        <f t="shared" si="29"/>
        <v>20</v>
      </c>
      <c r="X95" s="32"/>
      <c r="Y95" s="34">
        <f t="shared" si="30"/>
        <v>0</v>
      </c>
      <c r="Z95" s="35">
        <f t="shared" si="31"/>
        <v>42</v>
      </c>
      <c r="AA95" s="38"/>
      <c r="AB95" s="36"/>
    </row>
    <row r="96" spans="1:28" ht="12.75">
      <c r="A96" s="9">
        <v>5</v>
      </c>
      <c r="B96" s="27">
        <v>11</v>
      </c>
      <c r="C96" s="27" t="s">
        <v>125</v>
      </c>
      <c r="D96" s="27" t="s">
        <v>126</v>
      </c>
      <c r="E96" s="27" t="s">
        <v>127</v>
      </c>
      <c r="F96" s="27" t="s">
        <v>128</v>
      </c>
      <c r="G96" s="27" t="s">
        <v>98</v>
      </c>
      <c r="H96" s="27">
        <v>17</v>
      </c>
      <c r="I96" s="27"/>
      <c r="J96" s="27" t="s">
        <v>64</v>
      </c>
      <c r="K96" s="28">
        <v>0.382638888888888</v>
      </c>
      <c r="L96" s="29">
        <v>0.0180555555555556</v>
      </c>
      <c r="M96" s="37">
        <v>0.029303125</v>
      </c>
      <c r="N96" s="29">
        <f t="shared" si="24"/>
        <v>0.0112475694444444</v>
      </c>
      <c r="O96" s="31">
        <f t="shared" si="25"/>
        <v>17.04071867378761</v>
      </c>
      <c r="P96" s="32">
        <v>15</v>
      </c>
      <c r="Q96" s="33">
        <f t="shared" si="26"/>
        <v>1</v>
      </c>
      <c r="R96" s="32">
        <v>7</v>
      </c>
      <c r="S96" s="34">
        <f t="shared" si="27"/>
        <v>12</v>
      </c>
      <c r="T96" s="32">
        <v>3</v>
      </c>
      <c r="U96" s="34">
        <f t="shared" si="28"/>
        <v>1</v>
      </c>
      <c r="V96" s="32">
        <v>1</v>
      </c>
      <c r="W96" s="34">
        <f t="shared" si="29"/>
        <v>25</v>
      </c>
      <c r="X96" s="32"/>
      <c r="Y96" s="34">
        <f t="shared" si="30"/>
        <v>0</v>
      </c>
      <c r="Z96" s="35">
        <f t="shared" si="31"/>
        <v>39</v>
      </c>
      <c r="AA96" s="38"/>
      <c r="AB96" s="36"/>
    </row>
    <row r="97" spans="1:28" ht="12.75">
      <c r="A97" s="9">
        <v>6</v>
      </c>
      <c r="B97" s="27">
        <v>7</v>
      </c>
      <c r="C97" s="27" t="s">
        <v>115</v>
      </c>
      <c r="D97" s="27" t="s">
        <v>116</v>
      </c>
      <c r="E97" s="27" t="s">
        <v>117</v>
      </c>
      <c r="F97" s="27" t="s">
        <v>118</v>
      </c>
      <c r="G97" s="27" t="s">
        <v>98</v>
      </c>
      <c r="H97" s="27">
        <v>17</v>
      </c>
      <c r="I97" s="27"/>
      <c r="J97" s="27" t="s">
        <v>64</v>
      </c>
      <c r="K97" s="28">
        <v>0.379861111111111</v>
      </c>
      <c r="L97" s="29">
        <v>0.0152777777777778</v>
      </c>
      <c r="M97" s="37">
        <v>0.025894791666666667</v>
      </c>
      <c r="N97" s="29">
        <f t="shared" si="24"/>
        <v>0.010617013888888867</v>
      </c>
      <c r="O97" s="31">
        <f t="shared" si="25"/>
        <v>18.05278477286853</v>
      </c>
      <c r="P97" s="32">
        <v>8</v>
      </c>
      <c r="Q97" s="33">
        <f t="shared" si="26"/>
        <v>10</v>
      </c>
      <c r="R97" s="32">
        <v>1</v>
      </c>
      <c r="S97" s="34">
        <f t="shared" si="27"/>
        <v>25</v>
      </c>
      <c r="T97" s="32">
        <v>1</v>
      </c>
      <c r="U97" s="34">
        <f t="shared" si="28"/>
        <v>3</v>
      </c>
      <c r="V97" s="32"/>
      <c r="W97" s="34">
        <f t="shared" si="29"/>
        <v>0</v>
      </c>
      <c r="X97" s="32"/>
      <c r="Y97" s="34">
        <f t="shared" si="30"/>
        <v>0</v>
      </c>
      <c r="Z97" s="35">
        <f t="shared" si="31"/>
        <v>38</v>
      </c>
      <c r="AA97" s="38"/>
      <c r="AB97" s="36"/>
    </row>
    <row r="98" spans="1:28" ht="12.75">
      <c r="A98" s="9">
        <v>7</v>
      </c>
      <c r="B98" s="27">
        <v>20</v>
      </c>
      <c r="C98" s="27" t="s">
        <v>151</v>
      </c>
      <c r="D98" s="27" t="s">
        <v>152</v>
      </c>
      <c r="E98" s="27" t="s">
        <v>143</v>
      </c>
      <c r="F98" s="27" t="s">
        <v>153</v>
      </c>
      <c r="G98" s="27" t="s">
        <v>40</v>
      </c>
      <c r="H98" s="27">
        <v>17</v>
      </c>
      <c r="I98" s="27">
        <v>208909</v>
      </c>
      <c r="J98" s="27" t="s">
        <v>64</v>
      </c>
      <c r="K98" s="28">
        <v>0.388888888888888</v>
      </c>
      <c r="L98" s="29">
        <v>0.0243055555555555</v>
      </c>
      <c r="M98" s="37">
        <v>0.0347349537037037</v>
      </c>
      <c r="N98" s="29">
        <f t="shared" si="24"/>
        <v>0.010429398148148198</v>
      </c>
      <c r="O98" s="31">
        <f t="shared" si="25"/>
        <v>18.377538563977268</v>
      </c>
      <c r="P98" s="32">
        <v>4</v>
      </c>
      <c r="Q98" s="33">
        <f t="shared" si="26"/>
        <v>18</v>
      </c>
      <c r="R98" s="32">
        <v>12</v>
      </c>
      <c r="S98" s="34">
        <f t="shared" si="27"/>
        <v>4</v>
      </c>
      <c r="T98" s="32"/>
      <c r="U98" s="34">
        <f t="shared" si="28"/>
        <v>0</v>
      </c>
      <c r="V98" s="32">
        <v>7</v>
      </c>
      <c r="W98" s="34">
        <f t="shared" si="29"/>
        <v>12</v>
      </c>
      <c r="X98" s="32"/>
      <c r="Y98" s="34">
        <f t="shared" si="30"/>
        <v>0</v>
      </c>
      <c r="Z98" s="35">
        <f t="shared" si="31"/>
        <v>34</v>
      </c>
      <c r="AA98" s="38"/>
      <c r="AB98" s="36"/>
    </row>
    <row r="99" spans="1:28" ht="12.75">
      <c r="A99" s="9">
        <v>8</v>
      </c>
      <c r="B99" s="27">
        <v>39</v>
      </c>
      <c r="C99" s="27" t="s">
        <v>30</v>
      </c>
      <c r="D99" s="27" t="s">
        <v>14</v>
      </c>
      <c r="E99" s="27" t="s">
        <v>149</v>
      </c>
      <c r="F99" s="27" t="s">
        <v>200</v>
      </c>
      <c r="G99" s="27" t="s">
        <v>38</v>
      </c>
      <c r="H99" s="27">
        <v>18</v>
      </c>
      <c r="I99" s="27">
        <v>187500</v>
      </c>
      <c r="J99" s="27" t="s">
        <v>64</v>
      </c>
      <c r="K99" s="28">
        <v>0.402083333333331</v>
      </c>
      <c r="L99" s="29">
        <v>0.0375</v>
      </c>
      <c r="M99" s="37">
        <v>0.047974537037037045</v>
      </c>
      <c r="N99" s="29">
        <f t="shared" si="24"/>
        <v>0.010474537037037046</v>
      </c>
      <c r="O99" s="31">
        <f t="shared" si="25"/>
        <v>18.298342541436448</v>
      </c>
      <c r="P99" s="32">
        <v>6</v>
      </c>
      <c r="Q99" s="33">
        <f t="shared" si="26"/>
        <v>14</v>
      </c>
      <c r="R99" s="32">
        <v>3</v>
      </c>
      <c r="S99" s="34">
        <f t="shared" si="27"/>
        <v>20</v>
      </c>
      <c r="T99" s="32"/>
      <c r="U99" s="34">
        <f t="shared" si="28"/>
        <v>0</v>
      </c>
      <c r="V99" s="32"/>
      <c r="W99" s="34">
        <f t="shared" si="29"/>
        <v>0</v>
      </c>
      <c r="X99" s="32"/>
      <c r="Y99" s="34">
        <f t="shared" si="30"/>
        <v>0</v>
      </c>
      <c r="Z99" s="35">
        <f t="shared" si="31"/>
        <v>34</v>
      </c>
      <c r="AA99" s="38"/>
      <c r="AB99" s="36"/>
    </row>
    <row r="100" spans="1:28" ht="12.75">
      <c r="A100" s="9">
        <v>9</v>
      </c>
      <c r="B100" s="27">
        <v>33</v>
      </c>
      <c r="C100" s="27" t="s">
        <v>53</v>
      </c>
      <c r="D100" s="27" t="s">
        <v>48</v>
      </c>
      <c r="E100" s="27" t="s">
        <v>186</v>
      </c>
      <c r="F100" s="27" t="s">
        <v>187</v>
      </c>
      <c r="G100" s="27" t="s">
        <v>36</v>
      </c>
      <c r="H100" s="27"/>
      <c r="I100" s="27">
        <v>204487</v>
      </c>
      <c r="J100" s="27" t="s">
        <v>64</v>
      </c>
      <c r="K100" s="28">
        <v>0.397916666666665</v>
      </c>
      <c r="L100" s="29">
        <v>0.0333333333333333</v>
      </c>
      <c r="M100" s="37">
        <v>0.04420138888888889</v>
      </c>
      <c r="N100" s="29">
        <f t="shared" si="24"/>
        <v>0.010868055555555589</v>
      </c>
      <c r="O100" s="31">
        <f t="shared" si="25"/>
        <v>17.635782747603777</v>
      </c>
      <c r="P100" s="32">
        <v>10</v>
      </c>
      <c r="Q100" s="33">
        <f t="shared" si="26"/>
        <v>6</v>
      </c>
      <c r="R100" s="32">
        <v>6</v>
      </c>
      <c r="S100" s="34">
        <f t="shared" si="27"/>
        <v>14</v>
      </c>
      <c r="T100" s="32"/>
      <c r="U100" s="34">
        <f t="shared" si="28"/>
        <v>0</v>
      </c>
      <c r="V100" s="32">
        <v>8</v>
      </c>
      <c r="W100" s="34">
        <f t="shared" si="29"/>
        <v>10</v>
      </c>
      <c r="X100" s="32">
        <v>2</v>
      </c>
      <c r="Y100" s="34">
        <f t="shared" si="30"/>
        <v>2</v>
      </c>
      <c r="Z100" s="35">
        <f t="shared" si="31"/>
        <v>32</v>
      </c>
      <c r="AA100" s="38"/>
      <c r="AB100" s="36"/>
    </row>
    <row r="101" spans="1:28" ht="12.75">
      <c r="A101" s="9">
        <v>10</v>
      </c>
      <c r="B101" s="27">
        <v>37</v>
      </c>
      <c r="C101" s="27" t="s">
        <v>194</v>
      </c>
      <c r="D101" s="27" t="s">
        <v>195</v>
      </c>
      <c r="E101" s="27" t="s">
        <v>149</v>
      </c>
      <c r="F101" s="27" t="s">
        <v>196</v>
      </c>
      <c r="G101" s="27" t="s">
        <v>41</v>
      </c>
      <c r="H101" s="27">
        <v>18</v>
      </c>
      <c r="I101" s="27">
        <v>186783</v>
      </c>
      <c r="J101" s="27" t="s">
        <v>64</v>
      </c>
      <c r="K101" s="28">
        <v>0.400694444444442</v>
      </c>
      <c r="L101" s="29">
        <v>0.0361111111111111</v>
      </c>
      <c r="M101" s="37">
        <v>0.04766203703703704</v>
      </c>
      <c r="N101" s="29">
        <f t="shared" si="24"/>
        <v>0.011550925925925937</v>
      </c>
      <c r="O101" s="31">
        <f t="shared" si="25"/>
        <v>16.593186372745475</v>
      </c>
      <c r="P101" s="32">
        <v>19</v>
      </c>
      <c r="Q101" s="33">
        <f t="shared" si="26"/>
        <v>0</v>
      </c>
      <c r="R101" s="32">
        <v>10</v>
      </c>
      <c r="S101" s="34">
        <f t="shared" si="27"/>
        <v>6</v>
      </c>
      <c r="T101" s="32"/>
      <c r="U101" s="34">
        <f t="shared" si="28"/>
        <v>0</v>
      </c>
      <c r="V101" s="32">
        <v>2</v>
      </c>
      <c r="W101" s="34">
        <f t="shared" si="29"/>
        <v>22</v>
      </c>
      <c r="X101" s="32"/>
      <c r="Y101" s="34">
        <f t="shared" si="30"/>
        <v>0</v>
      </c>
      <c r="Z101" s="35">
        <f t="shared" si="31"/>
        <v>28</v>
      </c>
      <c r="AA101" s="38"/>
      <c r="AB101" s="36"/>
    </row>
    <row r="102" spans="1:28" ht="12.75">
      <c r="A102" s="9">
        <v>11</v>
      </c>
      <c r="B102" s="27">
        <v>6</v>
      </c>
      <c r="C102" s="27" t="s">
        <v>112</v>
      </c>
      <c r="D102" s="27" t="s">
        <v>113</v>
      </c>
      <c r="E102" s="27" t="s">
        <v>108</v>
      </c>
      <c r="F102" s="27" t="s">
        <v>114</v>
      </c>
      <c r="G102" s="27" t="s">
        <v>37</v>
      </c>
      <c r="H102" s="27">
        <v>17</v>
      </c>
      <c r="I102" s="27">
        <v>228090</v>
      </c>
      <c r="J102" s="27" t="s">
        <v>64</v>
      </c>
      <c r="K102" s="28">
        <v>0.379166666666666</v>
      </c>
      <c r="L102" s="29">
        <v>0.0145833333333333</v>
      </c>
      <c r="M102" s="37">
        <v>0.025520601851851853</v>
      </c>
      <c r="N102" s="29">
        <f t="shared" si="24"/>
        <v>0.010937268518518553</v>
      </c>
      <c r="O102" s="31">
        <f t="shared" si="25"/>
        <v>17.524180405934462</v>
      </c>
      <c r="P102" s="32">
        <v>12</v>
      </c>
      <c r="Q102" s="33">
        <f t="shared" si="26"/>
        <v>4</v>
      </c>
      <c r="R102" s="32">
        <v>15</v>
      </c>
      <c r="S102" s="34">
        <f t="shared" si="27"/>
        <v>1</v>
      </c>
      <c r="T102" s="32"/>
      <c r="U102" s="34">
        <f t="shared" si="28"/>
        <v>0</v>
      </c>
      <c r="V102" s="32">
        <v>4</v>
      </c>
      <c r="W102" s="34">
        <f t="shared" si="29"/>
        <v>18</v>
      </c>
      <c r="X102" s="32"/>
      <c r="Y102" s="34">
        <f t="shared" si="30"/>
        <v>0</v>
      </c>
      <c r="Z102" s="35">
        <f t="shared" si="31"/>
        <v>23</v>
      </c>
      <c r="AA102" s="38"/>
      <c r="AB102" s="36"/>
    </row>
    <row r="103" spans="1:28" ht="12.75">
      <c r="A103" s="9">
        <v>12</v>
      </c>
      <c r="B103" s="27">
        <v>25</v>
      </c>
      <c r="C103" s="27" t="s">
        <v>163</v>
      </c>
      <c r="D103" s="27" t="s">
        <v>164</v>
      </c>
      <c r="E103" s="27" t="s">
        <v>165</v>
      </c>
      <c r="F103" s="27" t="s">
        <v>166</v>
      </c>
      <c r="G103" s="27" t="s">
        <v>37</v>
      </c>
      <c r="H103" s="27">
        <v>17</v>
      </c>
      <c r="I103" s="27">
        <v>225383</v>
      </c>
      <c r="J103" s="27" t="s">
        <v>64</v>
      </c>
      <c r="K103" s="28">
        <v>0.39236111111111</v>
      </c>
      <c r="L103" s="29">
        <v>0.0277777777777777</v>
      </c>
      <c r="M103" s="37">
        <v>0.038368287037037034</v>
      </c>
      <c r="N103" s="29">
        <f t="shared" si="24"/>
        <v>0.010590509259259334</v>
      </c>
      <c r="O103" s="31">
        <f t="shared" si="25"/>
        <v>18.09796507180158</v>
      </c>
      <c r="P103" s="32">
        <v>7</v>
      </c>
      <c r="Q103" s="33">
        <f t="shared" si="26"/>
        <v>12</v>
      </c>
      <c r="R103" s="32">
        <v>8</v>
      </c>
      <c r="S103" s="34">
        <f t="shared" si="27"/>
        <v>10</v>
      </c>
      <c r="T103" s="32"/>
      <c r="U103" s="34">
        <f t="shared" si="28"/>
        <v>0</v>
      </c>
      <c r="V103" s="32"/>
      <c r="W103" s="34">
        <f t="shared" si="29"/>
        <v>0</v>
      </c>
      <c r="X103" s="32"/>
      <c r="Y103" s="34">
        <f t="shared" si="30"/>
        <v>0</v>
      </c>
      <c r="Z103" s="35">
        <f t="shared" si="31"/>
        <v>22</v>
      </c>
      <c r="AA103" s="38"/>
      <c r="AB103" s="36"/>
    </row>
    <row r="104" spans="1:28" ht="12.75">
      <c r="A104" s="9">
        <v>13</v>
      </c>
      <c r="B104" s="27">
        <v>13</v>
      </c>
      <c r="C104" s="27" t="s">
        <v>54</v>
      </c>
      <c r="D104" s="27" t="s">
        <v>133</v>
      </c>
      <c r="E104" s="27" t="s">
        <v>179</v>
      </c>
      <c r="F104" s="27" t="s">
        <v>135</v>
      </c>
      <c r="G104" s="27" t="s">
        <v>41</v>
      </c>
      <c r="H104" s="27">
        <v>18</v>
      </c>
      <c r="I104" s="27">
        <v>199114</v>
      </c>
      <c r="J104" s="27" t="s">
        <v>64</v>
      </c>
      <c r="K104" s="28">
        <v>0.384027777777777</v>
      </c>
      <c r="L104" s="29">
        <v>0.0194444444444444</v>
      </c>
      <c r="M104" s="37">
        <v>0.03032650462962963</v>
      </c>
      <c r="N104" s="29">
        <f t="shared" si="24"/>
        <v>0.01088206018518523</v>
      </c>
      <c r="O104" s="31">
        <f t="shared" si="25"/>
        <v>17.613086438136083</v>
      </c>
      <c r="P104" s="32">
        <v>11</v>
      </c>
      <c r="Q104" s="33">
        <f t="shared" si="26"/>
        <v>5</v>
      </c>
      <c r="R104" s="32">
        <v>17</v>
      </c>
      <c r="S104" s="34">
        <f t="shared" si="27"/>
        <v>0</v>
      </c>
      <c r="T104" s="32"/>
      <c r="U104" s="34">
        <f t="shared" si="28"/>
        <v>0</v>
      </c>
      <c r="V104" s="32">
        <v>10</v>
      </c>
      <c r="W104" s="34">
        <f t="shared" si="29"/>
        <v>6</v>
      </c>
      <c r="X104" s="32"/>
      <c r="Y104" s="34">
        <f t="shared" si="30"/>
        <v>0</v>
      </c>
      <c r="Z104" s="35">
        <f t="shared" si="31"/>
        <v>11</v>
      </c>
      <c r="AA104" s="38"/>
      <c r="AB104" s="36"/>
    </row>
    <row r="105" spans="1:28" ht="12.75">
      <c r="A105" s="9">
        <v>14</v>
      </c>
      <c r="B105" s="27">
        <v>1</v>
      </c>
      <c r="C105" s="27" t="s">
        <v>94</v>
      </c>
      <c r="D105" s="27" t="s">
        <v>95</v>
      </c>
      <c r="E105" s="27" t="s">
        <v>96</v>
      </c>
      <c r="F105" s="27" t="s">
        <v>97</v>
      </c>
      <c r="G105" s="27" t="s">
        <v>98</v>
      </c>
      <c r="H105" s="27">
        <v>17</v>
      </c>
      <c r="I105" s="27"/>
      <c r="J105" s="27" t="s">
        <v>64</v>
      </c>
      <c r="K105" s="28">
        <v>0.3756944444444445</v>
      </c>
      <c r="L105" s="29">
        <v>0.011111111111111112</v>
      </c>
      <c r="M105" s="37">
        <v>0.02219363425925926</v>
      </c>
      <c r="N105" s="29">
        <f t="shared" si="24"/>
        <v>0.011082523148148149</v>
      </c>
      <c r="O105" s="31">
        <f t="shared" si="25"/>
        <v>17.29449730034568</v>
      </c>
      <c r="P105" s="32">
        <v>13</v>
      </c>
      <c r="Q105" s="33">
        <f t="shared" si="26"/>
        <v>3</v>
      </c>
      <c r="R105" s="32">
        <v>13</v>
      </c>
      <c r="S105" s="34">
        <f t="shared" si="27"/>
        <v>3</v>
      </c>
      <c r="T105" s="32"/>
      <c r="U105" s="34">
        <f t="shared" si="28"/>
        <v>0</v>
      </c>
      <c r="V105" s="32">
        <v>11</v>
      </c>
      <c r="W105" s="34">
        <f t="shared" si="29"/>
        <v>5</v>
      </c>
      <c r="X105" s="32"/>
      <c r="Y105" s="34">
        <f t="shared" si="30"/>
        <v>0</v>
      </c>
      <c r="Z105" s="35">
        <f t="shared" si="31"/>
        <v>11</v>
      </c>
      <c r="AA105" s="38"/>
      <c r="AB105" s="36"/>
    </row>
    <row r="106" spans="1:28" ht="12.75">
      <c r="A106" s="9">
        <v>15</v>
      </c>
      <c r="B106" s="27">
        <v>5</v>
      </c>
      <c r="C106" s="27" t="s">
        <v>26</v>
      </c>
      <c r="D106" s="27" t="s">
        <v>11</v>
      </c>
      <c r="E106" s="27" t="s">
        <v>228</v>
      </c>
      <c r="F106" s="27" t="s">
        <v>111</v>
      </c>
      <c r="G106" s="27" t="s">
        <v>40</v>
      </c>
      <c r="H106" s="27">
        <v>17</v>
      </c>
      <c r="I106" s="27">
        <v>179244</v>
      </c>
      <c r="J106" s="27" t="s">
        <v>64</v>
      </c>
      <c r="K106" s="28">
        <v>0.378472222222222</v>
      </c>
      <c r="L106" s="29">
        <v>0.0138888888888889</v>
      </c>
      <c r="M106" s="37">
        <v>0.024672569444444445</v>
      </c>
      <c r="N106" s="29">
        <f t="shared" si="24"/>
        <v>0.010783680555555545</v>
      </c>
      <c r="O106" s="31">
        <f t="shared" si="25"/>
        <v>17.773770808513394</v>
      </c>
      <c r="P106" s="32">
        <v>9</v>
      </c>
      <c r="Q106" s="33">
        <f t="shared" si="26"/>
        <v>8</v>
      </c>
      <c r="R106" s="32">
        <v>26</v>
      </c>
      <c r="S106" s="34">
        <f t="shared" si="27"/>
        <v>0</v>
      </c>
      <c r="T106" s="32"/>
      <c r="U106" s="34">
        <f t="shared" si="28"/>
        <v>0</v>
      </c>
      <c r="V106" s="32">
        <v>14</v>
      </c>
      <c r="W106" s="34">
        <f t="shared" si="29"/>
        <v>2</v>
      </c>
      <c r="X106" s="32"/>
      <c r="Y106" s="34">
        <f t="shared" si="30"/>
        <v>0</v>
      </c>
      <c r="Z106" s="35">
        <f t="shared" si="31"/>
        <v>10</v>
      </c>
      <c r="AA106" s="38"/>
      <c r="AB106" s="36"/>
    </row>
    <row r="107" spans="1:28" ht="12.75">
      <c r="A107" s="9">
        <v>16</v>
      </c>
      <c r="B107" s="27">
        <v>21</v>
      </c>
      <c r="C107" s="27" t="s">
        <v>154</v>
      </c>
      <c r="D107" s="27" t="s">
        <v>15</v>
      </c>
      <c r="E107" s="27" t="s">
        <v>155</v>
      </c>
      <c r="F107" s="27" t="s">
        <v>156</v>
      </c>
      <c r="G107" s="27" t="s">
        <v>37</v>
      </c>
      <c r="H107" s="27">
        <v>18</v>
      </c>
      <c r="I107" s="27">
        <v>228570</v>
      </c>
      <c r="J107" s="27" t="s">
        <v>64</v>
      </c>
      <c r="K107" s="28">
        <v>0.389583333333332</v>
      </c>
      <c r="L107" s="29">
        <v>0.025</v>
      </c>
      <c r="M107" s="37">
        <v>0.03625532407407408</v>
      </c>
      <c r="N107" s="29">
        <f t="shared" si="24"/>
        <v>0.011255324074074077</v>
      </c>
      <c r="O107" s="31">
        <f t="shared" si="25"/>
        <v>17.02897805565267</v>
      </c>
      <c r="P107" s="32">
        <v>16</v>
      </c>
      <c r="Q107" s="33">
        <f t="shared" si="26"/>
        <v>0</v>
      </c>
      <c r="R107" s="32">
        <v>9</v>
      </c>
      <c r="S107" s="34">
        <f t="shared" si="27"/>
        <v>8</v>
      </c>
      <c r="T107" s="32"/>
      <c r="U107" s="34">
        <f t="shared" si="28"/>
        <v>0</v>
      </c>
      <c r="V107" s="32"/>
      <c r="W107" s="34">
        <f t="shared" si="29"/>
        <v>0</v>
      </c>
      <c r="X107" s="32"/>
      <c r="Y107" s="34">
        <f t="shared" si="30"/>
        <v>0</v>
      </c>
      <c r="Z107" s="35">
        <f t="shared" si="31"/>
        <v>8</v>
      </c>
      <c r="AA107" s="38"/>
      <c r="AB107" s="36"/>
    </row>
    <row r="108" spans="1:28" ht="12.75">
      <c r="A108" s="9">
        <v>17</v>
      </c>
      <c r="B108" s="27">
        <v>35</v>
      </c>
      <c r="C108" s="27" t="s">
        <v>63</v>
      </c>
      <c r="D108" s="27" t="s">
        <v>190</v>
      </c>
      <c r="E108" s="27" t="s">
        <v>191</v>
      </c>
      <c r="F108" s="27" t="s">
        <v>192</v>
      </c>
      <c r="G108" s="27" t="s">
        <v>37</v>
      </c>
      <c r="H108" s="27">
        <v>17</v>
      </c>
      <c r="I108" s="27">
        <v>222834</v>
      </c>
      <c r="J108" s="27" t="s">
        <v>64</v>
      </c>
      <c r="K108" s="28">
        <v>0.399305555555554</v>
      </c>
      <c r="L108" s="29">
        <v>0.0347222222222222</v>
      </c>
      <c r="M108" s="37">
        <v>0.046504745370370366</v>
      </c>
      <c r="N108" s="29">
        <f t="shared" si="24"/>
        <v>0.011782523148148163</v>
      </c>
      <c r="O108" s="31">
        <f t="shared" si="25"/>
        <v>16.267030775729097</v>
      </c>
      <c r="P108" s="32">
        <v>24</v>
      </c>
      <c r="Q108" s="33">
        <f t="shared" si="26"/>
        <v>0</v>
      </c>
      <c r="R108" s="32">
        <v>11</v>
      </c>
      <c r="S108" s="34">
        <f t="shared" si="27"/>
        <v>5</v>
      </c>
      <c r="T108" s="32"/>
      <c r="U108" s="34">
        <f t="shared" si="28"/>
        <v>0</v>
      </c>
      <c r="V108" s="32"/>
      <c r="W108" s="34">
        <f t="shared" si="29"/>
        <v>0</v>
      </c>
      <c r="X108" s="32"/>
      <c r="Y108" s="34">
        <f t="shared" si="30"/>
        <v>0</v>
      </c>
      <c r="Z108" s="35">
        <f t="shared" si="31"/>
        <v>5</v>
      </c>
      <c r="AA108" s="38"/>
      <c r="AB108" s="36"/>
    </row>
    <row r="109" spans="1:26" ht="12.75">
      <c r="A109" s="9">
        <v>18</v>
      </c>
      <c r="B109" s="27">
        <v>30</v>
      </c>
      <c r="C109" s="27" t="s">
        <v>27</v>
      </c>
      <c r="D109" s="27" t="s">
        <v>178</v>
      </c>
      <c r="E109" s="27" t="s">
        <v>179</v>
      </c>
      <c r="F109" s="27" t="s">
        <v>180</v>
      </c>
      <c r="G109" s="27" t="s">
        <v>41</v>
      </c>
      <c r="H109" s="27">
        <v>18</v>
      </c>
      <c r="I109" s="27">
        <v>207932</v>
      </c>
      <c r="J109" s="27" t="s">
        <v>64</v>
      </c>
      <c r="K109" s="28">
        <v>0.395833333333332</v>
      </c>
      <c r="L109" s="29">
        <v>0.03125</v>
      </c>
      <c r="M109" s="37">
        <v>0.04306886574074074</v>
      </c>
      <c r="N109" s="29">
        <f t="shared" si="24"/>
        <v>0.011818865740740737</v>
      </c>
      <c r="O109" s="31">
        <f t="shared" si="25"/>
        <v>16.217010233560206</v>
      </c>
      <c r="P109" s="32">
        <v>25</v>
      </c>
      <c r="Q109" s="33">
        <f t="shared" si="26"/>
        <v>0</v>
      </c>
      <c r="R109" s="32">
        <v>21</v>
      </c>
      <c r="S109" s="34">
        <f t="shared" si="27"/>
        <v>0</v>
      </c>
      <c r="T109" s="32"/>
      <c r="U109" s="34">
        <f t="shared" si="28"/>
        <v>0</v>
      </c>
      <c r="V109" s="32">
        <v>12</v>
      </c>
      <c r="W109" s="34">
        <f t="shared" si="29"/>
        <v>4</v>
      </c>
      <c r="X109" s="32"/>
      <c r="Y109" s="34">
        <f t="shared" si="30"/>
        <v>0</v>
      </c>
      <c r="Z109" s="35">
        <f t="shared" si="31"/>
        <v>4</v>
      </c>
    </row>
    <row r="110" spans="1:28" ht="12.75">
      <c r="A110" s="9">
        <v>19</v>
      </c>
      <c r="B110" s="27">
        <v>41</v>
      </c>
      <c r="C110" s="27" t="s">
        <v>53</v>
      </c>
      <c r="D110" s="27" t="s">
        <v>204</v>
      </c>
      <c r="E110" s="27" t="s">
        <v>441</v>
      </c>
      <c r="F110" s="27" t="s">
        <v>205</v>
      </c>
      <c r="G110" s="27" t="s">
        <v>37</v>
      </c>
      <c r="H110" s="27">
        <v>17</v>
      </c>
      <c r="I110" s="27">
        <v>232540</v>
      </c>
      <c r="J110" s="27" t="s">
        <v>64</v>
      </c>
      <c r="K110" s="28">
        <v>0.40347222222222</v>
      </c>
      <c r="L110" s="29">
        <v>0.0388888888888888</v>
      </c>
      <c r="M110" s="37">
        <v>0.05053854166666666</v>
      </c>
      <c r="N110" s="29">
        <f t="shared" si="24"/>
        <v>0.01164965277777786</v>
      </c>
      <c r="O110" s="31">
        <f t="shared" si="25"/>
        <v>16.452564752168225</v>
      </c>
      <c r="P110" s="32">
        <v>21</v>
      </c>
      <c r="Q110" s="33">
        <f t="shared" si="26"/>
        <v>0</v>
      </c>
      <c r="R110" s="32">
        <v>31</v>
      </c>
      <c r="S110" s="34">
        <f t="shared" si="27"/>
        <v>0</v>
      </c>
      <c r="T110" s="32"/>
      <c r="U110" s="34">
        <f t="shared" si="28"/>
        <v>0</v>
      </c>
      <c r="V110" s="32">
        <v>13</v>
      </c>
      <c r="W110" s="34">
        <f t="shared" si="29"/>
        <v>3</v>
      </c>
      <c r="X110" s="32"/>
      <c r="Y110" s="34">
        <f t="shared" si="30"/>
        <v>0</v>
      </c>
      <c r="Z110" s="35">
        <f t="shared" si="31"/>
        <v>3</v>
      </c>
      <c r="AA110" s="38"/>
      <c r="AB110" s="36"/>
    </row>
    <row r="111" spans="1:28" ht="12.75">
      <c r="A111" s="9">
        <v>20</v>
      </c>
      <c r="B111" s="27">
        <v>144</v>
      </c>
      <c r="C111" s="27" t="s">
        <v>436</v>
      </c>
      <c r="D111" s="27" t="s">
        <v>437</v>
      </c>
      <c r="E111" s="27" t="s">
        <v>434</v>
      </c>
      <c r="F111" s="27" t="s">
        <v>105</v>
      </c>
      <c r="G111" s="27" t="s">
        <v>36</v>
      </c>
      <c r="H111" s="27"/>
      <c r="I111" s="27"/>
      <c r="J111" s="27" t="s">
        <v>64</v>
      </c>
      <c r="K111" s="28">
        <v>0.474999999999992</v>
      </c>
      <c r="L111" s="29">
        <v>0.110416666666667</v>
      </c>
      <c r="M111" s="30">
        <v>0.12150081018518517</v>
      </c>
      <c r="N111" s="29">
        <f t="shared" si="24"/>
        <v>0.011084143518518177</v>
      </c>
      <c r="O111" s="31">
        <f t="shared" si="25"/>
        <v>17.291969049882013</v>
      </c>
      <c r="P111" s="32">
        <v>14</v>
      </c>
      <c r="Q111" s="33">
        <f t="shared" si="26"/>
        <v>2</v>
      </c>
      <c r="R111" s="32">
        <v>18</v>
      </c>
      <c r="S111" s="34">
        <f t="shared" si="27"/>
        <v>0</v>
      </c>
      <c r="T111" s="32"/>
      <c r="U111" s="34">
        <f t="shared" si="28"/>
        <v>0</v>
      </c>
      <c r="V111" s="32"/>
      <c r="W111" s="34">
        <f t="shared" si="29"/>
        <v>0</v>
      </c>
      <c r="X111" s="32"/>
      <c r="Y111" s="34">
        <f t="shared" si="30"/>
        <v>0</v>
      </c>
      <c r="Z111" s="35">
        <f t="shared" si="31"/>
        <v>2</v>
      </c>
      <c r="AA111" s="38"/>
      <c r="AB111" s="36"/>
    </row>
    <row r="112" spans="1:28" ht="12.75">
      <c r="A112" s="9">
        <v>21</v>
      </c>
      <c r="B112" s="27">
        <v>12</v>
      </c>
      <c r="C112" s="27" t="s">
        <v>129</v>
      </c>
      <c r="D112" s="27" t="s">
        <v>130</v>
      </c>
      <c r="E112" s="27" t="s">
        <v>131</v>
      </c>
      <c r="F112" s="27" t="s">
        <v>132</v>
      </c>
      <c r="G112" s="27" t="s">
        <v>39</v>
      </c>
      <c r="H112" s="27">
        <v>17</v>
      </c>
      <c r="I112" s="27">
        <v>192539</v>
      </c>
      <c r="J112" s="27" t="s">
        <v>64</v>
      </c>
      <c r="K112" s="28">
        <v>0.383333333333333</v>
      </c>
      <c r="L112" s="29">
        <v>0.01875</v>
      </c>
      <c r="M112" s="37">
        <v>0.030041087962962964</v>
      </c>
      <c r="N112" s="29">
        <f t="shared" si="24"/>
        <v>0.011291087962962965</v>
      </c>
      <c r="O112" s="31">
        <f t="shared" si="25"/>
        <v>16.97503972118292</v>
      </c>
      <c r="P112" s="32">
        <v>17</v>
      </c>
      <c r="Q112" s="33">
        <f t="shared" si="26"/>
        <v>0</v>
      </c>
      <c r="R112" s="32">
        <v>22</v>
      </c>
      <c r="S112" s="34">
        <f t="shared" si="27"/>
        <v>0</v>
      </c>
      <c r="T112" s="32"/>
      <c r="U112" s="34">
        <f t="shared" si="28"/>
        <v>0</v>
      </c>
      <c r="V112" s="32"/>
      <c r="W112" s="34">
        <f t="shared" si="29"/>
        <v>0</v>
      </c>
      <c r="X112" s="32"/>
      <c r="Y112" s="34">
        <f t="shared" si="30"/>
        <v>0</v>
      </c>
      <c r="Z112" s="35">
        <f t="shared" si="31"/>
        <v>0</v>
      </c>
      <c r="AA112" s="38"/>
      <c r="AB112" s="36"/>
    </row>
    <row r="113" spans="1:28" ht="12.75">
      <c r="A113" s="9">
        <v>22</v>
      </c>
      <c r="B113" s="27">
        <v>31</v>
      </c>
      <c r="C113" s="27" t="s">
        <v>181</v>
      </c>
      <c r="D113" s="27" t="s">
        <v>182</v>
      </c>
      <c r="E113" s="27" t="s">
        <v>149</v>
      </c>
      <c r="F113" s="27" t="s">
        <v>183</v>
      </c>
      <c r="G113" s="27" t="s">
        <v>38</v>
      </c>
      <c r="H113" s="27">
        <v>18</v>
      </c>
      <c r="I113" s="27">
        <v>211419</v>
      </c>
      <c r="J113" s="27" t="s">
        <v>64</v>
      </c>
      <c r="K113" s="28">
        <v>0.396527777777776</v>
      </c>
      <c r="L113" s="29">
        <v>0.0319444444444444</v>
      </c>
      <c r="M113" s="37">
        <v>0.043309837962962956</v>
      </c>
      <c r="N113" s="29">
        <f t="shared" si="24"/>
        <v>0.011365393518518556</v>
      </c>
      <c r="O113" s="31">
        <f t="shared" si="25"/>
        <v>16.864058983471942</v>
      </c>
      <c r="P113" s="32">
        <v>18</v>
      </c>
      <c r="Q113" s="33">
        <f t="shared" si="26"/>
        <v>0</v>
      </c>
      <c r="R113" s="32">
        <v>16</v>
      </c>
      <c r="S113" s="34">
        <f t="shared" si="27"/>
        <v>0</v>
      </c>
      <c r="T113" s="32"/>
      <c r="U113" s="34">
        <f t="shared" si="28"/>
        <v>0</v>
      </c>
      <c r="V113" s="32"/>
      <c r="W113" s="34">
        <f t="shared" si="29"/>
        <v>0</v>
      </c>
      <c r="X113" s="32"/>
      <c r="Y113" s="34">
        <f t="shared" si="30"/>
        <v>0</v>
      </c>
      <c r="Z113" s="35">
        <f t="shared" si="31"/>
        <v>0</v>
      </c>
      <c r="AA113" s="38"/>
      <c r="AB113" s="36"/>
    </row>
    <row r="114" spans="1:28" ht="12.75">
      <c r="A114" s="9">
        <v>23</v>
      </c>
      <c r="B114" s="27">
        <v>26</v>
      </c>
      <c r="C114" s="27" t="s">
        <v>52</v>
      </c>
      <c r="D114" s="27" t="s">
        <v>16</v>
      </c>
      <c r="E114" s="27" t="s">
        <v>167</v>
      </c>
      <c r="F114" s="27" t="s">
        <v>168</v>
      </c>
      <c r="G114" s="27" t="s">
        <v>36</v>
      </c>
      <c r="H114" s="27">
        <v>18</v>
      </c>
      <c r="I114" s="27">
        <v>197897</v>
      </c>
      <c r="J114" s="27" t="s">
        <v>169</v>
      </c>
      <c r="K114" s="28">
        <v>0.393055555555554</v>
      </c>
      <c r="L114" s="29">
        <v>0.0284722222222222</v>
      </c>
      <c r="M114" s="37">
        <v>0.039852546296296296</v>
      </c>
      <c r="N114" s="29">
        <f t="shared" si="24"/>
        <v>0.011380324074074095</v>
      </c>
      <c r="O114" s="31">
        <f t="shared" si="25"/>
        <v>16.841933974737067</v>
      </c>
      <c r="P114" s="32">
        <v>27</v>
      </c>
      <c r="Q114" s="33">
        <f t="shared" si="26"/>
        <v>0</v>
      </c>
      <c r="R114" s="32">
        <v>23</v>
      </c>
      <c r="S114" s="34">
        <f t="shared" si="27"/>
        <v>0</v>
      </c>
      <c r="T114" s="32"/>
      <c r="U114" s="34">
        <f t="shared" si="28"/>
        <v>0</v>
      </c>
      <c r="V114" s="32"/>
      <c r="W114" s="34">
        <f t="shared" si="29"/>
        <v>0</v>
      </c>
      <c r="X114" s="32"/>
      <c r="Y114" s="34">
        <f t="shared" si="30"/>
        <v>0</v>
      </c>
      <c r="Z114" s="35">
        <f t="shared" si="31"/>
        <v>0</v>
      </c>
      <c r="AA114" s="38"/>
      <c r="AB114" s="36"/>
    </row>
    <row r="115" spans="1:28" ht="12.75">
      <c r="A115" s="9">
        <v>24</v>
      </c>
      <c r="B115" s="27">
        <v>17</v>
      </c>
      <c r="C115" s="27" t="s">
        <v>29</v>
      </c>
      <c r="D115" s="27" t="s">
        <v>145</v>
      </c>
      <c r="E115" s="27" t="s">
        <v>96</v>
      </c>
      <c r="F115" s="27" t="s">
        <v>97</v>
      </c>
      <c r="G115" s="27" t="s">
        <v>98</v>
      </c>
      <c r="H115" s="27">
        <v>17</v>
      </c>
      <c r="I115" s="27"/>
      <c r="J115" s="27" t="s">
        <v>64</v>
      </c>
      <c r="K115" s="28">
        <v>0.386805555555555</v>
      </c>
      <c r="L115" s="29">
        <v>0.0222222222222222</v>
      </c>
      <c r="M115" s="37">
        <v>0.03383032407407407</v>
      </c>
      <c r="N115" s="29">
        <f t="shared" si="24"/>
        <v>0.01160810185185187</v>
      </c>
      <c r="O115" s="31">
        <f t="shared" si="25"/>
        <v>16.511456318423807</v>
      </c>
      <c r="P115" s="32">
        <v>20</v>
      </c>
      <c r="Q115" s="33">
        <f t="shared" si="26"/>
        <v>0</v>
      </c>
      <c r="R115" s="32">
        <v>28</v>
      </c>
      <c r="S115" s="34">
        <f t="shared" si="27"/>
        <v>0</v>
      </c>
      <c r="T115" s="32"/>
      <c r="U115" s="34">
        <f t="shared" si="28"/>
        <v>0</v>
      </c>
      <c r="V115" s="32"/>
      <c r="W115" s="34">
        <f t="shared" si="29"/>
        <v>0</v>
      </c>
      <c r="X115" s="32"/>
      <c r="Y115" s="34">
        <f t="shared" si="30"/>
        <v>0</v>
      </c>
      <c r="Z115" s="35">
        <f t="shared" si="31"/>
        <v>0</v>
      </c>
      <c r="AA115" s="38"/>
      <c r="AB115" s="36"/>
    </row>
    <row r="116" spans="1:28" ht="12.75">
      <c r="A116" s="9">
        <v>25</v>
      </c>
      <c r="B116" s="27">
        <v>9</v>
      </c>
      <c r="C116" s="27" t="s">
        <v>58</v>
      </c>
      <c r="D116" s="27" t="s">
        <v>123</v>
      </c>
      <c r="E116" s="27" t="s">
        <v>108</v>
      </c>
      <c r="F116" s="27" t="s">
        <v>114</v>
      </c>
      <c r="G116" s="27" t="s">
        <v>37</v>
      </c>
      <c r="H116" s="27">
        <v>18</v>
      </c>
      <c r="I116" s="27">
        <v>210752</v>
      </c>
      <c r="J116" s="27" t="s">
        <v>64</v>
      </c>
      <c r="K116" s="28">
        <v>0.38125</v>
      </c>
      <c r="L116" s="29">
        <v>0.0166666666666667</v>
      </c>
      <c r="M116" s="37">
        <v>0.028331828703703706</v>
      </c>
      <c r="N116" s="29">
        <f t="shared" si="24"/>
        <v>0.011665162037037005</v>
      </c>
      <c r="O116" s="31">
        <f t="shared" si="25"/>
        <v>16.43069046603237</v>
      </c>
      <c r="P116" s="32">
        <v>22</v>
      </c>
      <c r="Q116" s="33">
        <f t="shared" si="26"/>
        <v>0</v>
      </c>
      <c r="R116" s="32">
        <v>19</v>
      </c>
      <c r="S116" s="34">
        <f t="shared" si="27"/>
        <v>0</v>
      </c>
      <c r="T116" s="32"/>
      <c r="U116" s="34">
        <f t="shared" si="28"/>
        <v>0</v>
      </c>
      <c r="V116" s="32"/>
      <c r="W116" s="34">
        <f t="shared" si="29"/>
        <v>0</v>
      </c>
      <c r="X116" s="32"/>
      <c r="Y116" s="34">
        <f t="shared" si="30"/>
        <v>0</v>
      </c>
      <c r="Z116" s="35">
        <f t="shared" si="31"/>
        <v>0</v>
      </c>
      <c r="AA116" s="38"/>
      <c r="AB116" s="36"/>
    </row>
    <row r="117" spans="1:28" ht="12.75">
      <c r="A117" s="9">
        <v>26</v>
      </c>
      <c r="B117" s="27">
        <v>8</v>
      </c>
      <c r="C117" s="27" t="s">
        <v>119</v>
      </c>
      <c r="D117" s="27" t="s">
        <v>120</v>
      </c>
      <c r="E117" s="27" t="s">
        <v>121</v>
      </c>
      <c r="F117" s="27" t="s">
        <v>122</v>
      </c>
      <c r="G117" s="27" t="s">
        <v>57</v>
      </c>
      <c r="H117" s="27">
        <v>17</v>
      </c>
      <c r="I117" s="27">
        <v>222506</v>
      </c>
      <c r="J117" s="27" t="s">
        <v>64</v>
      </c>
      <c r="K117" s="28">
        <v>0.380555555555555</v>
      </c>
      <c r="L117" s="29">
        <v>0.0159722222222222</v>
      </c>
      <c r="M117" s="39">
        <v>0.027641666666666665</v>
      </c>
      <c r="N117" s="29">
        <f t="shared" si="24"/>
        <v>0.011669444444444465</v>
      </c>
      <c r="O117" s="31">
        <f t="shared" si="25"/>
        <v>16.42466079504877</v>
      </c>
      <c r="P117" s="32">
        <v>23</v>
      </c>
      <c r="Q117" s="33">
        <f t="shared" si="26"/>
        <v>0</v>
      </c>
      <c r="R117" s="32">
        <v>20</v>
      </c>
      <c r="S117" s="34">
        <f t="shared" si="27"/>
        <v>0</v>
      </c>
      <c r="T117" s="32"/>
      <c r="U117" s="34">
        <f t="shared" si="28"/>
        <v>0</v>
      </c>
      <c r="V117" s="32">
        <v>21</v>
      </c>
      <c r="W117" s="34">
        <f t="shared" si="29"/>
        <v>0</v>
      </c>
      <c r="X117" s="32"/>
      <c r="Y117" s="34">
        <f t="shared" si="30"/>
        <v>0</v>
      </c>
      <c r="Z117" s="35">
        <f t="shared" si="31"/>
        <v>0</v>
      </c>
      <c r="AA117" s="38"/>
      <c r="AB117" s="36"/>
    </row>
    <row r="118" spans="1:28" ht="12.75">
      <c r="A118" s="9">
        <v>27</v>
      </c>
      <c r="B118" s="27">
        <v>10</v>
      </c>
      <c r="C118" s="27" t="s">
        <v>51</v>
      </c>
      <c r="D118" s="27" t="s">
        <v>47</v>
      </c>
      <c r="E118" s="27" t="s">
        <v>72</v>
      </c>
      <c r="F118" s="27" t="s">
        <v>124</v>
      </c>
      <c r="G118" s="27" t="s">
        <v>37</v>
      </c>
      <c r="H118" s="27">
        <v>17</v>
      </c>
      <c r="I118" s="27">
        <v>190663</v>
      </c>
      <c r="J118" s="27" t="s">
        <v>64</v>
      </c>
      <c r="K118" s="28">
        <v>0.381944444444444</v>
      </c>
      <c r="L118" s="29">
        <v>0.0173611111111111</v>
      </c>
      <c r="M118" s="37">
        <v>0.029245601851851852</v>
      </c>
      <c r="N118" s="29">
        <f t="shared" si="24"/>
        <v>0.011884490740740751</v>
      </c>
      <c r="O118" s="31">
        <f t="shared" si="25"/>
        <v>16.127461483025247</v>
      </c>
      <c r="P118" s="32">
        <v>26</v>
      </c>
      <c r="Q118" s="33">
        <f t="shared" si="26"/>
        <v>0</v>
      </c>
      <c r="R118" s="32"/>
      <c r="S118" s="34">
        <f t="shared" si="27"/>
        <v>0</v>
      </c>
      <c r="T118" s="32"/>
      <c r="U118" s="34">
        <f t="shared" si="28"/>
        <v>0</v>
      </c>
      <c r="V118" s="32"/>
      <c r="W118" s="34">
        <f t="shared" si="29"/>
        <v>0</v>
      </c>
      <c r="X118" s="32"/>
      <c r="Y118" s="34">
        <f t="shared" si="30"/>
        <v>0</v>
      </c>
      <c r="Z118" s="35">
        <f t="shared" si="31"/>
        <v>0</v>
      </c>
      <c r="AA118" s="38"/>
      <c r="AB118" s="36"/>
    </row>
    <row r="119" spans="1:28" ht="12.75">
      <c r="A119" s="9">
        <v>28</v>
      </c>
      <c r="B119" s="27">
        <v>38</v>
      </c>
      <c r="C119" s="27" t="s">
        <v>197</v>
      </c>
      <c r="D119" s="27" t="s">
        <v>198</v>
      </c>
      <c r="E119" s="27" t="s">
        <v>143</v>
      </c>
      <c r="F119" s="27" t="s">
        <v>199</v>
      </c>
      <c r="G119" s="27" t="s">
        <v>38</v>
      </c>
      <c r="H119" s="27"/>
      <c r="I119" s="27">
        <v>228718</v>
      </c>
      <c r="J119" s="27" t="s">
        <v>64</v>
      </c>
      <c r="K119" s="28">
        <v>0.401388888888887</v>
      </c>
      <c r="L119" s="29">
        <v>0.0368055555555555</v>
      </c>
      <c r="M119" s="37">
        <v>0.048712152777777774</v>
      </c>
      <c r="N119" s="29">
        <f t="shared" si="24"/>
        <v>0.011906597222222273</v>
      </c>
      <c r="O119" s="31">
        <f t="shared" si="25"/>
        <v>16.097518299262127</v>
      </c>
      <c r="P119" s="32">
        <v>28</v>
      </c>
      <c r="Q119" s="33">
        <f t="shared" si="26"/>
        <v>0</v>
      </c>
      <c r="R119" s="32">
        <v>34</v>
      </c>
      <c r="S119" s="34">
        <f t="shared" si="27"/>
        <v>0</v>
      </c>
      <c r="T119" s="32"/>
      <c r="U119" s="34">
        <f t="shared" si="28"/>
        <v>0</v>
      </c>
      <c r="V119" s="32"/>
      <c r="W119" s="34">
        <f t="shared" si="29"/>
        <v>0</v>
      </c>
      <c r="X119" s="32"/>
      <c r="Y119" s="34">
        <f t="shared" si="30"/>
        <v>0</v>
      </c>
      <c r="Z119" s="35">
        <f t="shared" si="31"/>
        <v>0</v>
      </c>
      <c r="AA119" s="38"/>
      <c r="AB119" s="36"/>
    </row>
    <row r="120" spans="1:28" ht="12.75">
      <c r="A120" s="9">
        <v>29</v>
      </c>
      <c r="B120" s="27">
        <v>28</v>
      </c>
      <c r="C120" s="27" t="s">
        <v>24</v>
      </c>
      <c r="D120" s="27" t="s">
        <v>173</v>
      </c>
      <c r="E120" s="27" t="s">
        <v>440</v>
      </c>
      <c r="F120" s="27" t="s">
        <v>174</v>
      </c>
      <c r="G120" s="27" t="s">
        <v>37</v>
      </c>
      <c r="H120" s="27">
        <v>17</v>
      </c>
      <c r="I120" s="27">
        <v>201997</v>
      </c>
      <c r="J120" s="27" t="s">
        <v>64</v>
      </c>
      <c r="K120" s="28">
        <v>0.394444444444443</v>
      </c>
      <c r="L120" s="29">
        <v>0.0298611111111111</v>
      </c>
      <c r="M120" s="37">
        <v>0.04183831018518518</v>
      </c>
      <c r="N120" s="29">
        <f t="shared" si="24"/>
        <v>0.011977199074074085</v>
      </c>
      <c r="O120" s="31">
        <f t="shared" si="25"/>
        <v>16.00262845104992</v>
      </c>
      <c r="P120" s="32">
        <v>29</v>
      </c>
      <c r="Q120" s="33">
        <f t="shared" si="26"/>
        <v>0</v>
      </c>
      <c r="R120" s="32">
        <v>24</v>
      </c>
      <c r="S120" s="34">
        <f t="shared" si="27"/>
        <v>0</v>
      </c>
      <c r="T120" s="32"/>
      <c r="U120" s="34">
        <f t="shared" si="28"/>
        <v>0</v>
      </c>
      <c r="V120" s="32">
        <v>17</v>
      </c>
      <c r="W120" s="34">
        <f t="shared" si="29"/>
        <v>0</v>
      </c>
      <c r="X120" s="32"/>
      <c r="Y120" s="34">
        <f t="shared" si="30"/>
        <v>0</v>
      </c>
      <c r="Z120" s="35">
        <f t="shared" si="31"/>
        <v>0</v>
      </c>
      <c r="AA120" s="38"/>
      <c r="AB120" s="36"/>
    </row>
    <row r="121" spans="1:28" ht="12.75">
      <c r="A121" s="9">
        <v>30</v>
      </c>
      <c r="B121" s="27">
        <v>24</v>
      </c>
      <c r="C121" s="27" t="s">
        <v>27</v>
      </c>
      <c r="D121" s="27" t="s">
        <v>161</v>
      </c>
      <c r="E121" s="27" t="s">
        <v>73</v>
      </c>
      <c r="F121" s="27" t="s">
        <v>162</v>
      </c>
      <c r="G121" s="27" t="s">
        <v>37</v>
      </c>
      <c r="H121" s="27">
        <v>18</v>
      </c>
      <c r="I121" s="27">
        <v>228586</v>
      </c>
      <c r="J121" s="27" t="s">
        <v>64</v>
      </c>
      <c r="K121" s="28">
        <v>0.391666666666665</v>
      </c>
      <c r="L121" s="29">
        <v>0.0270833333333333</v>
      </c>
      <c r="M121" s="37">
        <v>0.039072453703703706</v>
      </c>
      <c r="N121" s="29">
        <f t="shared" si="24"/>
        <v>0.011989120370370407</v>
      </c>
      <c r="O121" s="31">
        <f t="shared" si="25"/>
        <v>15.986716351630479</v>
      </c>
      <c r="P121" s="32">
        <v>30</v>
      </c>
      <c r="Q121" s="33">
        <f t="shared" si="26"/>
        <v>0</v>
      </c>
      <c r="R121" s="32">
        <v>29</v>
      </c>
      <c r="S121" s="34">
        <f t="shared" si="27"/>
        <v>0</v>
      </c>
      <c r="T121" s="32"/>
      <c r="U121" s="34">
        <f t="shared" si="28"/>
        <v>0</v>
      </c>
      <c r="V121" s="32">
        <v>24</v>
      </c>
      <c r="W121" s="34">
        <f t="shared" si="29"/>
        <v>0</v>
      </c>
      <c r="X121" s="32"/>
      <c r="Y121" s="34">
        <f t="shared" si="30"/>
        <v>0</v>
      </c>
      <c r="Z121" s="35">
        <f t="shared" si="31"/>
        <v>0</v>
      </c>
      <c r="AA121" s="38"/>
      <c r="AB121" s="36"/>
    </row>
    <row r="122" spans="1:28" ht="12.75">
      <c r="A122" s="9">
        <v>31</v>
      </c>
      <c r="B122" s="27">
        <v>133</v>
      </c>
      <c r="C122" s="27" t="s">
        <v>58</v>
      </c>
      <c r="D122" s="27" t="s">
        <v>413</v>
      </c>
      <c r="E122" s="27" t="s">
        <v>440</v>
      </c>
      <c r="F122" s="27" t="s">
        <v>414</v>
      </c>
      <c r="G122" s="27" t="s">
        <v>37</v>
      </c>
      <c r="H122" s="27">
        <v>18</v>
      </c>
      <c r="I122" s="27">
        <v>214265</v>
      </c>
      <c r="J122" s="27" t="s">
        <v>169</v>
      </c>
      <c r="K122" s="28">
        <v>0.467361111111104</v>
      </c>
      <c r="L122" s="29">
        <v>0.102777777777778</v>
      </c>
      <c r="M122" s="30">
        <v>0.11480277777777777</v>
      </c>
      <c r="N122" s="29">
        <f t="shared" si="24"/>
        <v>0.012024999999999772</v>
      </c>
      <c r="O122" s="31">
        <f t="shared" si="25"/>
        <v>15.93901593901624</v>
      </c>
      <c r="P122" s="32">
        <v>31</v>
      </c>
      <c r="Q122" s="33">
        <f t="shared" si="26"/>
        <v>0</v>
      </c>
      <c r="R122" s="32"/>
      <c r="S122" s="34">
        <f t="shared" si="27"/>
        <v>0</v>
      </c>
      <c r="T122" s="32"/>
      <c r="U122" s="34">
        <f t="shared" si="28"/>
        <v>0</v>
      </c>
      <c r="V122" s="32"/>
      <c r="W122" s="34">
        <f t="shared" si="29"/>
        <v>0</v>
      </c>
      <c r="X122" s="32"/>
      <c r="Y122" s="34">
        <f t="shared" si="30"/>
        <v>0</v>
      </c>
      <c r="Z122" s="35">
        <f t="shared" si="31"/>
        <v>0</v>
      </c>
      <c r="AA122" s="38"/>
      <c r="AB122" s="36"/>
    </row>
    <row r="123" spans="1:28" ht="12.75">
      <c r="A123" s="9">
        <v>32</v>
      </c>
      <c r="B123" s="27">
        <v>16</v>
      </c>
      <c r="C123" s="27" t="s">
        <v>141</v>
      </c>
      <c r="D123" s="27" t="s">
        <v>142</v>
      </c>
      <c r="E123" s="27" t="s">
        <v>143</v>
      </c>
      <c r="F123" s="27" t="s">
        <v>144</v>
      </c>
      <c r="G123" s="27" t="s">
        <v>44</v>
      </c>
      <c r="H123" s="27">
        <v>18</v>
      </c>
      <c r="I123" s="27">
        <v>205860</v>
      </c>
      <c r="J123" s="27" t="s">
        <v>64</v>
      </c>
      <c r="K123" s="28">
        <v>0.38611111111111</v>
      </c>
      <c r="L123" s="29">
        <v>0.0215277777777778</v>
      </c>
      <c r="M123" s="37">
        <v>0.03361238425925926</v>
      </c>
      <c r="N123" s="29">
        <f t="shared" si="24"/>
        <v>0.012084606481481464</v>
      </c>
      <c r="O123" s="31">
        <f t="shared" si="25"/>
        <v>15.860397850801183</v>
      </c>
      <c r="P123" s="32">
        <v>32</v>
      </c>
      <c r="Q123" s="33">
        <f t="shared" si="26"/>
        <v>0</v>
      </c>
      <c r="R123" s="32">
        <v>27</v>
      </c>
      <c r="S123" s="34">
        <f t="shared" si="27"/>
        <v>0</v>
      </c>
      <c r="T123" s="32"/>
      <c r="U123" s="34">
        <f t="shared" si="28"/>
        <v>0</v>
      </c>
      <c r="V123" s="32">
        <v>16</v>
      </c>
      <c r="W123" s="34">
        <f t="shared" si="29"/>
        <v>0</v>
      </c>
      <c r="X123" s="32"/>
      <c r="Y123" s="34">
        <f t="shared" si="30"/>
        <v>0</v>
      </c>
      <c r="Z123" s="35">
        <f t="shared" si="31"/>
        <v>0</v>
      </c>
      <c r="AA123" s="38"/>
      <c r="AB123" s="36"/>
    </row>
    <row r="124" spans="1:28" ht="12.75">
      <c r="A124" s="9">
        <v>33</v>
      </c>
      <c r="B124" s="27">
        <v>27</v>
      </c>
      <c r="C124" s="27" t="s">
        <v>170</v>
      </c>
      <c r="D124" s="27" t="s">
        <v>171</v>
      </c>
      <c r="E124" s="27" t="s">
        <v>441</v>
      </c>
      <c r="F124" s="27" t="s">
        <v>172</v>
      </c>
      <c r="G124" s="27" t="s">
        <v>37</v>
      </c>
      <c r="H124" s="27">
        <v>17</v>
      </c>
      <c r="I124" s="27">
        <v>241191</v>
      </c>
      <c r="J124" s="27" t="s">
        <v>64</v>
      </c>
      <c r="K124" s="28">
        <v>0.393749999999998</v>
      </c>
      <c r="L124" s="29">
        <v>0.0291666666666666</v>
      </c>
      <c r="M124" s="37">
        <v>0.04175358796296296</v>
      </c>
      <c r="N124" s="29">
        <f t="shared" si="24"/>
        <v>0.01258692129629636</v>
      </c>
      <c r="O124" s="31">
        <f t="shared" si="25"/>
        <v>15.227446184402826</v>
      </c>
      <c r="P124" s="32">
        <v>33</v>
      </c>
      <c r="Q124" s="33">
        <f t="shared" si="26"/>
        <v>0</v>
      </c>
      <c r="R124" s="32">
        <v>30</v>
      </c>
      <c r="S124" s="34">
        <f t="shared" si="27"/>
        <v>0</v>
      </c>
      <c r="T124" s="32"/>
      <c r="U124" s="34">
        <f t="shared" si="28"/>
        <v>0</v>
      </c>
      <c r="V124" s="32">
        <v>20</v>
      </c>
      <c r="W124" s="34">
        <f t="shared" si="29"/>
        <v>0</v>
      </c>
      <c r="X124" s="32"/>
      <c r="Y124" s="34">
        <f t="shared" si="30"/>
        <v>0</v>
      </c>
      <c r="Z124" s="35">
        <f t="shared" si="31"/>
        <v>0</v>
      </c>
      <c r="AA124" s="38"/>
      <c r="AB124" s="36"/>
    </row>
    <row r="125" spans="1:28" ht="12.75">
      <c r="A125" s="9">
        <v>34</v>
      </c>
      <c r="B125" s="27">
        <v>40</v>
      </c>
      <c r="C125" s="27" t="s">
        <v>201</v>
      </c>
      <c r="D125" s="27" t="s">
        <v>202</v>
      </c>
      <c r="E125" s="27" t="s">
        <v>179</v>
      </c>
      <c r="F125" s="27" t="s">
        <v>203</v>
      </c>
      <c r="G125" s="27" t="s">
        <v>41</v>
      </c>
      <c r="H125" s="27"/>
      <c r="I125" s="27">
        <v>242657</v>
      </c>
      <c r="J125" s="27" t="s">
        <v>64</v>
      </c>
      <c r="K125" s="28">
        <v>0.402777777777776</v>
      </c>
      <c r="L125" s="29">
        <v>0.0381944444444444</v>
      </c>
      <c r="M125" s="37">
        <v>0.05137696759259259</v>
      </c>
      <c r="N125" s="29">
        <f t="shared" si="24"/>
        <v>0.01318252314814819</v>
      </c>
      <c r="O125" s="31">
        <f t="shared" si="25"/>
        <v>14.539452312176744</v>
      </c>
      <c r="P125" s="32">
        <v>34</v>
      </c>
      <c r="Q125" s="33">
        <f t="shared" si="26"/>
        <v>0</v>
      </c>
      <c r="R125" s="32">
        <v>33</v>
      </c>
      <c r="S125" s="34">
        <f t="shared" si="27"/>
        <v>0</v>
      </c>
      <c r="T125" s="32"/>
      <c r="U125" s="34">
        <f t="shared" si="28"/>
        <v>0</v>
      </c>
      <c r="V125" s="32">
        <v>19</v>
      </c>
      <c r="W125" s="34">
        <f t="shared" si="29"/>
        <v>0</v>
      </c>
      <c r="X125" s="32"/>
      <c r="Y125" s="34">
        <f t="shared" si="30"/>
        <v>0</v>
      </c>
      <c r="Z125" s="35">
        <f t="shared" si="31"/>
        <v>0</v>
      </c>
      <c r="AA125" s="38"/>
      <c r="AB125" s="36"/>
    </row>
    <row r="126" spans="1:28" ht="12.75">
      <c r="A126" s="9">
        <v>35</v>
      </c>
      <c r="B126" s="27">
        <v>36</v>
      </c>
      <c r="C126" s="27" t="s">
        <v>22</v>
      </c>
      <c r="D126" s="27" t="s">
        <v>193</v>
      </c>
      <c r="E126" s="27" t="s">
        <v>440</v>
      </c>
      <c r="F126" s="27" t="s">
        <v>189</v>
      </c>
      <c r="G126" s="27" t="s">
        <v>37</v>
      </c>
      <c r="H126" s="27">
        <v>18</v>
      </c>
      <c r="I126" s="27">
        <v>222938</v>
      </c>
      <c r="J126" s="27" t="s">
        <v>64</v>
      </c>
      <c r="K126" s="28">
        <v>0.399999999999998</v>
      </c>
      <c r="L126" s="29">
        <v>0.0354166666666666</v>
      </c>
      <c r="M126" s="37">
        <v>0.04868055555555556</v>
      </c>
      <c r="N126" s="29">
        <f t="shared" si="24"/>
        <v>0.013263888888888957</v>
      </c>
      <c r="O126" s="31">
        <f t="shared" si="25"/>
        <v>14.450261780104636</v>
      </c>
      <c r="P126" s="32">
        <v>35</v>
      </c>
      <c r="Q126" s="33">
        <f t="shared" si="26"/>
        <v>0</v>
      </c>
      <c r="R126" s="32">
        <v>25</v>
      </c>
      <c r="S126" s="34">
        <f t="shared" si="27"/>
        <v>0</v>
      </c>
      <c r="T126" s="32"/>
      <c r="U126" s="34">
        <f t="shared" si="28"/>
        <v>0</v>
      </c>
      <c r="V126" s="32">
        <v>18</v>
      </c>
      <c r="W126" s="34">
        <f t="shared" si="29"/>
        <v>0</v>
      </c>
      <c r="X126" s="32"/>
      <c r="Y126" s="34">
        <f t="shared" si="30"/>
        <v>0</v>
      </c>
      <c r="Z126" s="35">
        <f t="shared" si="31"/>
        <v>0</v>
      </c>
      <c r="AA126" s="38"/>
      <c r="AB126" s="36"/>
    </row>
    <row r="127" spans="1:28" ht="12.75">
      <c r="A127" s="9">
        <v>36</v>
      </c>
      <c r="B127" s="27">
        <v>18</v>
      </c>
      <c r="C127" s="27" t="s">
        <v>146</v>
      </c>
      <c r="D127" s="27" t="s">
        <v>7</v>
      </c>
      <c r="E127" s="27" t="s">
        <v>147</v>
      </c>
      <c r="F127" s="27" t="s">
        <v>148</v>
      </c>
      <c r="G127" s="27" t="s">
        <v>57</v>
      </c>
      <c r="H127" s="27">
        <v>17</v>
      </c>
      <c r="I127" s="27">
        <v>241887</v>
      </c>
      <c r="J127" s="27" t="s">
        <v>64</v>
      </c>
      <c r="K127" s="28">
        <v>0.387499999999999</v>
      </c>
      <c r="L127" s="29">
        <v>0.0229166666666666</v>
      </c>
      <c r="M127" s="37">
        <v>0.036220949074074076</v>
      </c>
      <c r="N127" s="29">
        <f t="shared" si="24"/>
        <v>0.013304282407407476</v>
      </c>
      <c r="O127" s="31">
        <f t="shared" si="25"/>
        <v>14.40638892030371</v>
      </c>
      <c r="P127" s="32">
        <v>36</v>
      </c>
      <c r="Q127" s="33">
        <f t="shared" si="26"/>
        <v>0</v>
      </c>
      <c r="R127" s="32">
        <v>35</v>
      </c>
      <c r="S127" s="34">
        <f t="shared" si="27"/>
        <v>0</v>
      </c>
      <c r="T127" s="32"/>
      <c r="U127" s="34">
        <f t="shared" si="28"/>
        <v>0</v>
      </c>
      <c r="V127" s="32">
        <v>22</v>
      </c>
      <c r="W127" s="34">
        <f t="shared" si="29"/>
        <v>0</v>
      </c>
      <c r="X127" s="32"/>
      <c r="Y127" s="34">
        <f t="shared" si="30"/>
        <v>0</v>
      </c>
      <c r="Z127" s="35">
        <f t="shared" si="31"/>
        <v>0</v>
      </c>
      <c r="AA127" s="38"/>
      <c r="AB127" s="36"/>
    </row>
    <row r="128" spans="1:28" ht="12.75">
      <c r="A128" s="9">
        <v>37</v>
      </c>
      <c r="B128" s="27">
        <v>34</v>
      </c>
      <c r="C128" s="27" t="s">
        <v>50</v>
      </c>
      <c r="D128" s="27" t="s">
        <v>188</v>
      </c>
      <c r="E128" s="27" t="s">
        <v>441</v>
      </c>
      <c r="F128" s="27" t="s">
        <v>189</v>
      </c>
      <c r="G128" s="27" t="s">
        <v>37</v>
      </c>
      <c r="H128" s="27">
        <v>18</v>
      </c>
      <c r="I128" s="27">
        <v>222885</v>
      </c>
      <c r="J128" s="27" t="s">
        <v>64</v>
      </c>
      <c r="K128" s="28">
        <v>0.398611111111109</v>
      </c>
      <c r="L128" s="29">
        <v>0.0340277777777777</v>
      </c>
      <c r="M128" s="37">
        <v>0.04881516203703704</v>
      </c>
      <c r="N128" s="29">
        <f t="shared" si="24"/>
        <v>0.014787384259259344</v>
      </c>
      <c r="O128" s="31">
        <f t="shared" si="25"/>
        <v>12.9614990255394</v>
      </c>
      <c r="P128" s="32">
        <v>37</v>
      </c>
      <c r="Q128" s="33">
        <f t="shared" si="26"/>
        <v>0</v>
      </c>
      <c r="R128" s="32">
        <v>36</v>
      </c>
      <c r="S128" s="34">
        <f t="shared" si="27"/>
        <v>0</v>
      </c>
      <c r="T128" s="32"/>
      <c r="U128" s="34">
        <f t="shared" si="28"/>
        <v>0</v>
      </c>
      <c r="V128" s="32">
        <v>23</v>
      </c>
      <c r="W128" s="34">
        <f t="shared" si="29"/>
        <v>0</v>
      </c>
      <c r="X128" s="32"/>
      <c r="Y128" s="34">
        <f t="shared" si="30"/>
        <v>0</v>
      </c>
      <c r="Z128" s="35">
        <f t="shared" si="31"/>
        <v>0</v>
      </c>
      <c r="AA128" s="38"/>
      <c r="AB128" s="36"/>
    </row>
    <row r="129" spans="1:28" ht="12.75">
      <c r="A129" s="9">
        <v>38</v>
      </c>
      <c r="B129" s="27">
        <v>23</v>
      </c>
      <c r="C129" s="27" t="s">
        <v>25</v>
      </c>
      <c r="D129" s="27" t="s">
        <v>158</v>
      </c>
      <c r="E129" s="27" t="s">
        <v>73</v>
      </c>
      <c r="F129" s="27" t="s">
        <v>160</v>
      </c>
      <c r="G129" s="27" t="s">
        <v>37</v>
      </c>
      <c r="H129" s="27">
        <v>17</v>
      </c>
      <c r="I129" s="27"/>
      <c r="J129" s="27" t="s">
        <v>64</v>
      </c>
      <c r="K129" s="28">
        <v>0.390972222222221</v>
      </c>
      <c r="L129" s="29">
        <v>0.0263888888888889</v>
      </c>
      <c r="M129" s="37"/>
      <c r="N129" s="29" t="str">
        <f t="shared" si="24"/>
        <v> </v>
      </c>
      <c r="O129" s="31">
        <f t="shared" si="25"/>
      </c>
      <c r="P129" s="32"/>
      <c r="Q129" s="33">
        <f t="shared" si="26"/>
        <v>0</v>
      </c>
      <c r="R129" s="32">
        <v>32</v>
      </c>
      <c r="S129" s="34">
        <f t="shared" si="27"/>
        <v>0</v>
      </c>
      <c r="T129" s="32"/>
      <c r="U129" s="34">
        <f t="shared" si="28"/>
        <v>0</v>
      </c>
      <c r="V129" s="32">
        <v>15</v>
      </c>
      <c r="W129" s="34">
        <f t="shared" si="29"/>
        <v>1</v>
      </c>
      <c r="X129" s="32"/>
      <c r="Y129" s="34">
        <f t="shared" si="30"/>
        <v>0</v>
      </c>
      <c r="Z129" s="35">
        <f t="shared" si="31"/>
        <v>1</v>
      </c>
      <c r="AA129" s="38"/>
      <c r="AB129" s="36"/>
    </row>
    <row r="130" spans="1:28" s="26" customFormat="1" ht="117.75" customHeight="1">
      <c r="A130" s="14" t="s">
        <v>62</v>
      </c>
      <c r="B130" s="14" t="s">
        <v>87</v>
      </c>
      <c r="C130" s="15" t="s">
        <v>1</v>
      </c>
      <c r="D130" s="15" t="s">
        <v>0</v>
      </c>
      <c r="E130" s="15" t="s">
        <v>88</v>
      </c>
      <c r="F130" s="15" t="s">
        <v>89</v>
      </c>
      <c r="G130" s="15" t="s">
        <v>35</v>
      </c>
      <c r="H130" s="15" t="s">
        <v>90</v>
      </c>
      <c r="I130" s="15" t="s">
        <v>91</v>
      </c>
      <c r="J130" s="15" t="s">
        <v>2</v>
      </c>
      <c r="K130" s="16" t="s">
        <v>78</v>
      </c>
      <c r="L130" s="17" t="s">
        <v>92</v>
      </c>
      <c r="M130" s="18" t="s">
        <v>93</v>
      </c>
      <c r="N130" s="16" t="s">
        <v>79</v>
      </c>
      <c r="O130" s="16" t="s">
        <v>61</v>
      </c>
      <c r="P130" s="19" t="s">
        <v>85</v>
      </c>
      <c r="Q130" s="20" t="s">
        <v>86</v>
      </c>
      <c r="R130" s="19" t="s">
        <v>81</v>
      </c>
      <c r="S130" s="21" t="s">
        <v>83</v>
      </c>
      <c r="T130" s="22" t="s">
        <v>442</v>
      </c>
      <c r="U130" s="23" t="s">
        <v>443</v>
      </c>
      <c r="V130" s="19" t="s">
        <v>82</v>
      </c>
      <c r="W130" s="21" t="s">
        <v>84</v>
      </c>
      <c r="X130" s="22" t="s">
        <v>444</v>
      </c>
      <c r="Y130" s="23" t="s">
        <v>445</v>
      </c>
      <c r="Z130" s="21" t="s">
        <v>76</v>
      </c>
      <c r="AA130" s="24"/>
      <c r="AB130" s="25"/>
    </row>
    <row r="131" spans="1:26" ht="12.75">
      <c r="A131" s="9">
        <v>1</v>
      </c>
      <c r="B131" s="27">
        <v>141</v>
      </c>
      <c r="C131" s="27" t="s">
        <v>429</v>
      </c>
      <c r="D131" s="27" t="s">
        <v>430</v>
      </c>
      <c r="E131" s="27" t="s">
        <v>179</v>
      </c>
      <c r="F131" s="27" t="s">
        <v>291</v>
      </c>
      <c r="G131" s="27" t="s">
        <v>41</v>
      </c>
      <c r="H131" s="27"/>
      <c r="I131" s="27">
        <v>232118</v>
      </c>
      <c r="J131" s="27" t="s">
        <v>71</v>
      </c>
      <c r="K131" s="28">
        <v>0.472916666666659</v>
      </c>
      <c r="L131" s="29">
        <v>0.108333333333333</v>
      </c>
      <c r="N131" s="29">
        <v>0.03532407407407407</v>
      </c>
      <c r="O131" s="31">
        <f>IF(M131&gt;0,$P$2/(N131*24),"")</f>
      </c>
      <c r="P131" s="32">
        <v>2</v>
      </c>
      <c r="Q131" s="33">
        <f>IF(P131="DNF",0,IF(AND(P131&lt;3,P131&gt;0),((-3*P131+28)),IF(AND(P131&gt;2,P131&lt;11),(-2*P131+26),IF(AND(P131&gt;10,P131&lt;16),(-P131+16),IF(P131&gt;15,0,IF(P131="",))))))</f>
        <v>22</v>
      </c>
      <c r="R131" s="32">
        <v>1</v>
      </c>
      <c r="S131" s="34">
        <f>IF(R131="DNF",0,IF(AND(R131&lt;3,R131&gt;0),((-3*R131+28)),IF(AND(R131&gt;2,R131&lt;11),(-2*R131+26),IF(AND(R131&gt;10,R131&lt;16),(-R131+16),IF(R131&gt;15,0,IF(R131="",))))))</f>
        <v>25</v>
      </c>
      <c r="T131" s="32"/>
      <c r="U131" s="34">
        <f>IF(T131="DNF",0,IF(AND(T131&lt;4,T131&gt;0),((-1*T131+4)),IF(AND(T131&gt;3,T131),0,IF(T131="",))))</f>
        <v>0</v>
      </c>
      <c r="V131" s="32">
        <v>1</v>
      </c>
      <c r="W131" s="34">
        <f>IF(V131="DNF",0,IF(AND(V131&lt;3,V131&gt;0),((-3*V131+28)),IF(AND(V131&gt;2,V131&lt;11),(-2*V131+26),IF(AND(V131&gt;10,V131&lt;16),(-V131+16),IF(V131&gt;15,0,IF(V131="",))))))</f>
        <v>25</v>
      </c>
      <c r="X131" s="32"/>
      <c r="Y131" s="34">
        <f>IF(X131="DNF",0,IF(AND(X131&lt;4,X131&gt;0),((-1*X131+4)),IF(AND(X131&gt;3,X131),0,IF(X131="",))))</f>
        <v>0</v>
      </c>
      <c r="Z131" s="35">
        <f>SUM(Q131+S131+U131+W131+Y131)</f>
        <v>72</v>
      </c>
    </row>
    <row r="132" spans="1:26" ht="12.75">
      <c r="A132" s="9">
        <v>2</v>
      </c>
      <c r="B132" s="27">
        <v>142</v>
      </c>
      <c r="C132" s="27" t="s">
        <v>431</v>
      </c>
      <c r="D132" s="27" t="s">
        <v>103</v>
      </c>
      <c r="E132" s="27" t="s">
        <v>147</v>
      </c>
      <c r="F132" s="27" t="s">
        <v>432</v>
      </c>
      <c r="G132" s="27" t="s">
        <v>57</v>
      </c>
      <c r="H132" s="27">
        <v>11</v>
      </c>
      <c r="I132" s="27" t="s">
        <v>232</v>
      </c>
      <c r="J132" s="27" t="s">
        <v>71</v>
      </c>
      <c r="K132" s="28">
        <v>0.473611111111103</v>
      </c>
      <c r="L132" s="29">
        <v>0.109027777777778</v>
      </c>
      <c r="M132" s="30">
        <v>0.12837627314814815</v>
      </c>
      <c r="N132" s="29">
        <f>IF(M132&gt;0,(M132-L132)," ")</f>
        <v>0.019348495370370145</v>
      </c>
      <c r="O132" s="31">
        <f>IF(M132&gt;0,$P$2/(N132*24),"")</f>
        <v>9.906024370255722</v>
      </c>
      <c r="P132" s="32">
        <v>1</v>
      </c>
      <c r="Q132" s="33">
        <f>IF(P132="DNF",0,IF(AND(P132&lt;3,P132&gt;0),((-3*P132+28)),IF(AND(P132&gt;2,P132&lt;11),(-2*P132+26),IF(AND(P132&gt;10,P132&lt;16),(-P132+16),IF(P132&gt;15,0,IF(P132="",))))))</f>
        <v>25</v>
      </c>
      <c r="R132" s="32">
        <v>2</v>
      </c>
      <c r="S132" s="34">
        <f>IF(R132="DNF",0,IF(AND(R132&lt;3,R132&gt;0),((-3*R132+28)),IF(AND(R132&gt;2,R132&lt;11),(-2*R132+26),IF(AND(R132&gt;10,R132&lt;16),(-R132+16),IF(R132&gt;15,0,IF(R132="",))))))</f>
        <v>22</v>
      </c>
      <c r="T132" s="32"/>
      <c r="U132" s="34">
        <f>IF(T132="DNF",0,IF(AND(T132&lt;4,T132&gt;0),((-1*T132+4)),IF(AND(T132&gt;3,T132),0,IF(T132="",))))</f>
        <v>0</v>
      </c>
      <c r="V132" s="32">
        <v>2</v>
      </c>
      <c r="W132" s="34">
        <f>IF(V132="DNF",0,IF(AND(V132&lt;3,V132&gt;0),((-3*V132+28)),IF(AND(V132&gt;2,V132&lt;11),(-2*V132+26),IF(AND(V132&gt;10,V132&lt;16),(-V132+16),IF(V132&gt;15,0,IF(V132="",))))))</f>
        <v>22</v>
      </c>
      <c r="X132" s="32"/>
      <c r="Y132" s="34">
        <f>IF(X132="DNF",0,IF(AND(X132&lt;4,X132&gt;0),((-1*X132+4)),IF(AND(X132&gt;3,X132),0,IF(X132="",))))</f>
        <v>0</v>
      </c>
      <c r="Z132" s="35">
        <f>SUM(Q132+S132+U132+W132+Y132)</f>
        <v>69</v>
      </c>
    </row>
    <row r="133" spans="1:26" ht="12.75">
      <c r="A133" s="9">
        <v>3</v>
      </c>
      <c r="B133" s="27">
        <v>143</v>
      </c>
      <c r="C133" s="27" t="s">
        <v>56</v>
      </c>
      <c r="D133" s="27" t="s">
        <v>433</v>
      </c>
      <c r="E133" s="27" t="s">
        <v>73</v>
      </c>
      <c r="F133" s="27" t="s">
        <v>269</v>
      </c>
      <c r="G133" s="27" t="s">
        <v>37</v>
      </c>
      <c r="H133" s="27">
        <v>11</v>
      </c>
      <c r="I133" s="27">
        <v>245273</v>
      </c>
      <c r="J133" s="27" t="s">
        <v>71</v>
      </c>
      <c r="K133" s="28">
        <v>0.474305555555547</v>
      </c>
      <c r="L133" s="29">
        <v>0.109722222222222</v>
      </c>
      <c r="N133" s="29" t="str">
        <f>IF(M133&gt;0,(M133-L133)," ")</f>
        <v> </v>
      </c>
      <c r="O133" s="31">
        <f>IF(M133&gt;0,$P$2/(N133*24),"")</f>
      </c>
      <c r="P133" s="32"/>
      <c r="Q133" s="33">
        <f>IF(P133="DNF",0,IF(AND(P133&lt;3,P133&gt;0),((-3*P133+28)),IF(AND(P133&gt;2,P133&lt;11),(-2*P133+26),IF(AND(P133&gt;10,P133&lt;16),(-P133+16),IF(P133&gt;15,0,IF(P133="",))))))</f>
        <v>0</v>
      </c>
      <c r="R133" s="32"/>
      <c r="S133" s="34">
        <f>IF(R133="DNF",0,IF(AND(R133&lt;3,R133&gt;0),((-3*R133+28)),IF(AND(R133&gt;2,R133&lt;11),(-2*R133+26),IF(AND(R133&gt;10,R133&lt;16),(-R133+16),IF(R133&gt;15,0,IF(R133="",))))))</f>
        <v>0</v>
      </c>
      <c r="T133" s="32"/>
      <c r="U133" s="34">
        <f>IF(T133="DNF",0,IF(AND(T133&lt;4,T133&gt;0),((-1*T133+4)),IF(AND(T133&gt;3,T133),0,IF(T133="",))))</f>
        <v>0</v>
      </c>
      <c r="V133" s="32"/>
      <c r="W133" s="34">
        <f>IF(V133="DNF",0,IF(AND(V133&lt;3,V133&gt;0),((-3*V133+28)),IF(AND(V133&gt;2,V133&lt;11),(-2*V133+26),IF(AND(V133&gt;10,V133&lt;16),(-V133+16),IF(V133&gt;15,0,IF(V133="",))))))</f>
        <v>0</v>
      </c>
      <c r="X133" s="32"/>
      <c r="Y133" s="34">
        <f>IF(X133="DNF",0,IF(AND(X133&lt;4,X133&gt;0),((-1*X133+4)),IF(AND(X133&gt;3,X133),0,IF(X133="",))))</f>
        <v>0</v>
      </c>
      <c r="Z133" s="35">
        <f>SUM(Q133+S133+U133+W133+Y133)</f>
        <v>0</v>
      </c>
    </row>
    <row r="134" spans="2:26" ht="12.75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9"/>
      <c r="N134" s="29"/>
      <c r="O134" s="31"/>
      <c r="P134" s="32"/>
      <c r="Q134" s="33"/>
      <c r="R134" s="32"/>
      <c r="S134" s="34"/>
      <c r="T134" s="32"/>
      <c r="U134" s="34"/>
      <c r="V134" s="32"/>
      <c r="W134" s="34"/>
      <c r="X134" s="32"/>
      <c r="Y134" s="34"/>
      <c r="Z134" s="35"/>
    </row>
    <row r="135" spans="1:26" ht="12.75">
      <c r="A135" s="9">
        <v>1</v>
      </c>
      <c r="B135" s="27">
        <v>139</v>
      </c>
      <c r="C135" s="27" t="s">
        <v>424</v>
      </c>
      <c r="D135" s="27" t="s">
        <v>425</v>
      </c>
      <c r="E135" s="27" t="s">
        <v>179</v>
      </c>
      <c r="F135" s="27" t="s">
        <v>426</v>
      </c>
      <c r="G135" s="27" t="s">
        <v>41</v>
      </c>
      <c r="H135" s="27"/>
      <c r="I135" s="27">
        <v>241970</v>
      </c>
      <c r="J135" s="27" t="s">
        <v>67</v>
      </c>
      <c r="K135" s="28">
        <v>0.47152777777777</v>
      </c>
      <c r="L135" s="29">
        <v>0.106944444444444</v>
      </c>
      <c r="M135" s="30">
        <v>0.12289467592592591</v>
      </c>
      <c r="N135" s="29">
        <f>IF(M135&gt;0,(M135-L135)," ")</f>
        <v>0.01595023148148192</v>
      </c>
      <c r="O135" s="31">
        <f>IF(M135&gt;0,$P$2/(N135*24),"")</f>
        <v>12.01654451781405</v>
      </c>
      <c r="P135" s="32">
        <v>1</v>
      </c>
      <c r="Q135" s="33">
        <f>IF(P135="DNF",0,IF(AND(P135&lt;3,P135&gt;0),((-3*P135+28)),IF(AND(P135&gt;2,P135&lt;11),(-2*P135+26),IF(AND(P135&gt;10,P135&lt;16),(-P135+16),IF(P135&gt;15,0,IF(P135="",))))))</f>
        <v>25</v>
      </c>
      <c r="R135" s="32">
        <v>1</v>
      </c>
      <c r="S135" s="34">
        <f>IF(R135="DNF",0,IF(AND(R135&lt;3,R135&gt;0),((-3*R135+28)),IF(AND(R135&gt;2,R135&lt;11),(-2*R135+26),IF(AND(R135&gt;10,R135&lt;16),(-R135+16),IF(R135&gt;15,0,IF(R135="",))))))</f>
        <v>25</v>
      </c>
      <c r="T135" s="32">
        <v>1</v>
      </c>
      <c r="U135" s="34">
        <f>IF(T135="DNF",0,IF(AND(T135&lt;4,T135&gt;0),((-1*T135+4)),IF(AND(T135&gt;3,T135),0,IF(T135="",))))</f>
        <v>3</v>
      </c>
      <c r="V135" s="32">
        <v>1</v>
      </c>
      <c r="W135" s="34">
        <f>IF(V135="DNF",0,IF(AND(V135&lt;3,V135&gt;0),((-3*V135+28)),IF(AND(V135&gt;2,V135&lt;11),(-2*V135+26),IF(AND(V135&gt;10,V135&lt;16),(-V135+16),IF(V135&gt;15,0,IF(V135="",))))))</f>
        <v>25</v>
      </c>
      <c r="X135" s="32">
        <v>1</v>
      </c>
      <c r="Y135" s="34">
        <f>IF(X135="DNF",0,IF(AND(X135&lt;4,X135&gt;0),((-1*X135+4)),IF(AND(X135&gt;3,X135),0,IF(X135="",))))</f>
        <v>3</v>
      </c>
      <c r="Z135" s="35">
        <f>SUM(Q135+S135+U135+W135+Y135)</f>
        <v>81</v>
      </c>
    </row>
    <row r="136" spans="1:26" ht="12.75">
      <c r="A136" s="9">
        <v>2</v>
      </c>
      <c r="B136" s="27">
        <v>140</v>
      </c>
      <c r="C136" s="27" t="s">
        <v>427</v>
      </c>
      <c r="D136" s="27" t="s">
        <v>428</v>
      </c>
      <c r="E136" s="27" t="s">
        <v>73</v>
      </c>
      <c r="F136" s="27" t="s">
        <v>160</v>
      </c>
      <c r="G136" s="27" t="s">
        <v>37</v>
      </c>
      <c r="H136" s="27">
        <v>13</v>
      </c>
      <c r="I136" s="27">
        <v>244455</v>
      </c>
      <c r="J136" s="27" t="s">
        <v>67</v>
      </c>
      <c r="K136" s="28">
        <v>0.472222222222214</v>
      </c>
      <c r="L136" s="29">
        <v>0.107638888888889</v>
      </c>
      <c r="N136" s="29" t="str">
        <f>IF(M136&gt;0,(M136-L136)," ")</f>
        <v> </v>
      </c>
      <c r="O136" s="31">
        <f>IF(M136&gt;0,$P$2/(N136*24),"")</f>
      </c>
      <c r="P136" s="32"/>
      <c r="Q136" s="33">
        <f>IF(P136="DNF",0,IF(AND(P136&lt;3,P136&gt;0),((-3*P136+28)),IF(AND(P136&gt;2,P136&lt;11),(-2*P136+26),IF(AND(P136&gt;10,P136&lt;16),(-P136+16),IF(P136&gt;15,0,IF(P136="",))))))</f>
        <v>0</v>
      </c>
      <c r="R136" s="32"/>
      <c r="S136" s="34">
        <f>IF(R136="DNF",0,IF(AND(R136&lt;3,R136&gt;0),((-3*R136+28)),IF(AND(R136&gt;2,R136&lt;11),(-2*R136+26),IF(AND(R136&gt;10,R136&lt;16),(-R136+16),IF(R136&gt;15,0,IF(R136="",))))))</f>
        <v>0</v>
      </c>
      <c r="T136" s="32"/>
      <c r="U136" s="34">
        <f>IF(T136="DNF",0,IF(AND(T136&lt;4,T136&gt;0),((-1*T136+4)),IF(AND(T136&gt;3,T136),0,IF(T136="",))))</f>
        <v>0</v>
      </c>
      <c r="V136" s="32"/>
      <c r="W136" s="34">
        <f>IF(V136="DNF",0,IF(AND(V136&lt;3,V136&gt;0),((-3*V136+28)),IF(AND(V136&gt;2,V136&lt;11),(-2*V136+26),IF(AND(V136&gt;10,V136&lt;16),(-V136+16),IF(V136&gt;15,0,IF(V136="",))))))</f>
        <v>0</v>
      </c>
      <c r="X136" s="32"/>
      <c r="Y136" s="34">
        <f>IF(X136="DNF",0,IF(AND(X136&lt;4,X136&gt;0),((-1*X136+4)),IF(AND(X136&gt;3,X136),0,IF(X136="",))))</f>
        <v>0</v>
      </c>
      <c r="Z136" s="35">
        <f>SUM(Q136+S136+U136+W136+Y136)</f>
        <v>0</v>
      </c>
    </row>
    <row r="137" spans="2:26" ht="12.75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9"/>
      <c r="N137" s="29"/>
      <c r="O137" s="31"/>
      <c r="P137" s="32"/>
      <c r="Q137" s="33"/>
      <c r="R137" s="32"/>
      <c r="S137" s="34"/>
      <c r="T137" s="32"/>
      <c r="U137" s="34"/>
      <c r="V137" s="32"/>
      <c r="W137" s="34"/>
      <c r="X137" s="32"/>
      <c r="Y137" s="34"/>
      <c r="Z137" s="35"/>
    </row>
    <row r="138" spans="1:26" ht="12.75">
      <c r="A138" s="9">
        <v>1</v>
      </c>
      <c r="B138" s="27">
        <v>134</v>
      </c>
      <c r="C138" s="27" t="s">
        <v>415</v>
      </c>
      <c r="D138" s="27" t="s">
        <v>11</v>
      </c>
      <c r="E138" s="27" t="s">
        <v>228</v>
      </c>
      <c r="F138" s="27" t="s">
        <v>111</v>
      </c>
      <c r="G138" s="27" t="s">
        <v>40</v>
      </c>
      <c r="H138" s="27">
        <v>16</v>
      </c>
      <c r="I138" s="27">
        <v>179245</v>
      </c>
      <c r="J138" s="27" t="s">
        <v>69</v>
      </c>
      <c r="K138" s="28">
        <v>0.468055555555548</v>
      </c>
      <c r="L138" s="29">
        <v>0.103472222222222</v>
      </c>
      <c r="M138" s="30">
        <v>0.1166087962962963</v>
      </c>
      <c r="N138" s="29">
        <f>IF(M138&gt;0,(M138-L138)," ")</f>
        <v>0.0131365740740743</v>
      </c>
      <c r="O138" s="31">
        <f>IF(M138&gt;0,$P$2/(N138*24),"")</f>
        <v>14.5903083700438</v>
      </c>
      <c r="P138" s="32">
        <v>1</v>
      </c>
      <c r="Q138" s="33">
        <f>IF(P138="DNF",0,IF(AND(P138&lt;3,P138&gt;0),((-3*P138+28)),IF(AND(P138&gt;2,P138&lt;11),(-2*P138+26),IF(AND(P138&gt;10,P138&lt;16),(-P138+16),IF(P138&gt;15,0,IF(P138="",))))))</f>
        <v>25</v>
      </c>
      <c r="R138" s="32">
        <v>3</v>
      </c>
      <c r="S138" s="34">
        <f>IF(R138="DNF",0,IF(AND(R138&lt;3,R138&gt;0),((-3*R138+28)),IF(AND(R138&gt;2,R138&lt;11),(-2*R138+26),IF(AND(R138&gt;10,R138&lt;16),(-R138+16),IF(R138&gt;15,0,IF(R138="",))))))</f>
        <v>20</v>
      </c>
      <c r="T138" s="32">
        <v>3</v>
      </c>
      <c r="U138" s="34">
        <f>IF(T138="DNF",0,IF(AND(T138&lt;4,T138&gt;0),((-1*T138+4)),IF(AND(T138&gt;3,T138),0,IF(T138="",))))</f>
        <v>1</v>
      </c>
      <c r="V138" s="32">
        <v>1</v>
      </c>
      <c r="W138" s="34">
        <f>IF(V138="DNF",0,IF(AND(V138&lt;3,V138&gt;0),((-3*V138+28)),IF(AND(V138&gt;2,V138&lt;11),(-2*V138+26),IF(AND(V138&gt;10,V138&lt;16),(-V138+16),IF(V138&gt;15,0,IF(V138="",))))))</f>
        <v>25</v>
      </c>
      <c r="X138" s="32">
        <v>1</v>
      </c>
      <c r="Y138" s="34">
        <f>IF(X138="DNF",0,IF(AND(X138&lt;4,X138&gt;0),((-1*X138+4)),IF(AND(X138&gt;3,X138),0,IF(X138="",))))</f>
        <v>3</v>
      </c>
      <c r="Z138" s="35">
        <f>SUM(Q138+S138+U138+W138+Y138)</f>
        <v>74</v>
      </c>
    </row>
    <row r="139" spans="1:26" ht="12.75">
      <c r="A139" s="9">
        <v>2</v>
      </c>
      <c r="B139" s="27">
        <v>138</v>
      </c>
      <c r="C139" s="27" t="s">
        <v>34</v>
      </c>
      <c r="D139" s="27" t="s">
        <v>17</v>
      </c>
      <c r="E139" s="27" t="s">
        <v>73</v>
      </c>
      <c r="F139" s="27" t="s">
        <v>423</v>
      </c>
      <c r="G139" s="27" t="s">
        <v>37</v>
      </c>
      <c r="H139" s="27">
        <v>16</v>
      </c>
      <c r="I139" s="27">
        <v>194414</v>
      </c>
      <c r="J139" s="27" t="s">
        <v>69</v>
      </c>
      <c r="K139" s="28">
        <v>0.470833333333325</v>
      </c>
      <c r="L139" s="29">
        <v>0.10625</v>
      </c>
      <c r="M139" s="30">
        <v>0.12045138888888889</v>
      </c>
      <c r="N139" s="29">
        <f>IF(M139&gt;0,(M139-L139)," ")</f>
        <v>0.014201388888888888</v>
      </c>
      <c r="O139" s="31">
        <f>IF(M139&gt;0,$P$2/(N139*24),"")</f>
        <v>13.496332518337407</v>
      </c>
      <c r="P139" s="32">
        <v>3</v>
      </c>
      <c r="Q139" s="33">
        <f>IF(P139="DNF",0,IF(AND(P139&lt;3,P139&gt;0),((-3*P139+28)),IF(AND(P139&gt;2,P139&lt;11),(-2*P139+26),IF(AND(P139&gt;10,P139&lt;16),(-P139+16),IF(P139&gt;15,0,IF(P139="",))))))</f>
        <v>20</v>
      </c>
      <c r="R139" s="32">
        <v>2</v>
      </c>
      <c r="S139" s="34">
        <f>IF(R139="DNF",0,IF(AND(R139&lt;3,R139&gt;0),((-3*R139+28)),IF(AND(R139&gt;2,R139&lt;11),(-2*R139+26),IF(AND(R139&gt;10,R139&lt;16),(-R139+16),IF(R139&gt;15,0,IF(R139="",))))))</f>
        <v>22</v>
      </c>
      <c r="T139" s="32">
        <v>2</v>
      </c>
      <c r="U139" s="34">
        <f>IF(T139="DNF",0,IF(AND(T139&lt;4,T139&gt;0),((-1*T139+4)),IF(AND(T139&gt;3,T139),0,IF(T139="",))))</f>
        <v>2</v>
      </c>
      <c r="V139" s="32">
        <v>2</v>
      </c>
      <c r="W139" s="34">
        <f>IF(V139="DNF",0,IF(AND(V139&lt;3,V139&gt;0),((-3*V139+28)),IF(AND(V139&gt;2,V139&lt;11),(-2*V139+26),IF(AND(V139&gt;10,V139&lt;16),(-V139+16),IF(V139&gt;15,0,IF(V139="",))))))</f>
        <v>22</v>
      </c>
      <c r="X139" s="32"/>
      <c r="Y139" s="34">
        <f>IF(X139="DNF",0,IF(AND(X139&lt;4,X139&gt;0),((-1*X139+4)),IF(AND(X139&gt;3,X139),0,IF(X139="",))))</f>
        <v>0</v>
      </c>
      <c r="Z139" s="35">
        <f>SUM(Q139+S139+U139+W139+Y139)</f>
        <v>66</v>
      </c>
    </row>
    <row r="140" spans="1:26" ht="12.75">
      <c r="A140" s="9">
        <v>3</v>
      </c>
      <c r="B140" s="27">
        <v>137</v>
      </c>
      <c r="C140" s="27" t="s">
        <v>421</v>
      </c>
      <c r="D140" s="27" t="s">
        <v>422</v>
      </c>
      <c r="E140" s="27" t="s">
        <v>179</v>
      </c>
      <c r="F140" s="27" t="s">
        <v>291</v>
      </c>
      <c r="G140" s="27" t="s">
        <v>41</v>
      </c>
      <c r="H140" s="27">
        <v>15</v>
      </c>
      <c r="I140" s="27">
        <v>222408</v>
      </c>
      <c r="J140" s="27" t="s">
        <v>69</v>
      </c>
      <c r="K140" s="28">
        <v>0.470138888888881</v>
      </c>
      <c r="L140" s="29">
        <v>0.105555555555555</v>
      </c>
      <c r="M140" s="30">
        <v>0.12078703703703704</v>
      </c>
      <c r="N140" s="29">
        <f>IF(M140&gt;0,(M140-L140)," ")</f>
        <v>0.01523148148148204</v>
      </c>
      <c r="O140" s="31">
        <f>IF(M140&gt;0,$P$2/(N140*24),"")</f>
        <v>12.583586626139356</v>
      </c>
      <c r="P140" s="32">
        <v>5</v>
      </c>
      <c r="Q140" s="33">
        <f>IF(P140="DNF",0,IF(AND(P140&lt;3,P140&gt;0),((-3*P140+28)),IF(AND(P140&gt;2,P140&lt;11),(-2*P140+26),IF(AND(P140&gt;10,P140&lt;16),(-P140+16),IF(P140&gt;15,0,IF(P140="",))))))</f>
        <v>16</v>
      </c>
      <c r="R140" s="32">
        <v>1</v>
      </c>
      <c r="S140" s="34">
        <f>IF(R140="DNF",0,IF(AND(R140&lt;3,R140&gt;0),((-3*R140+28)),IF(AND(R140&gt;2,R140&lt;11),(-2*R140+26),IF(AND(R140&gt;10,R140&lt;16),(-R140+16),IF(R140&gt;15,0,IF(R140="",))))))</f>
        <v>25</v>
      </c>
      <c r="T140" s="32">
        <v>1</v>
      </c>
      <c r="U140" s="34">
        <f>IF(T140="DNF",0,IF(AND(T140&lt;4,T140&gt;0),((-1*T140+4)),IF(AND(T140&gt;3,T140),0,IF(T140="",))))</f>
        <v>3</v>
      </c>
      <c r="V140" s="32">
        <v>3</v>
      </c>
      <c r="W140" s="34">
        <f>IF(V140="DNF",0,IF(AND(V140&lt;3,V140&gt;0),((-3*V140+28)),IF(AND(V140&gt;2,V140&lt;11),(-2*V140+26),IF(AND(V140&gt;10,V140&lt;16),(-V140+16),IF(V140&gt;15,0,IF(V140="",))))))</f>
        <v>20</v>
      </c>
      <c r="X140" s="32">
        <v>3</v>
      </c>
      <c r="Y140" s="34">
        <f>IF(X140="DNF",0,IF(AND(X140&lt;4,X140&gt;0),((-1*X140+4)),IF(AND(X140&gt;3,X140),0,IF(X140="",))))</f>
        <v>1</v>
      </c>
      <c r="Z140" s="35">
        <f>SUM(Q140+S140+U140+W140+Y140)</f>
        <v>65</v>
      </c>
    </row>
    <row r="141" spans="1:26" ht="12.75">
      <c r="A141" s="9">
        <v>4</v>
      </c>
      <c r="B141" s="27">
        <v>136</v>
      </c>
      <c r="C141" s="27" t="s">
        <v>418</v>
      </c>
      <c r="D141" s="27" t="s">
        <v>419</v>
      </c>
      <c r="E141" s="27" t="s">
        <v>179</v>
      </c>
      <c r="F141" s="27" t="s">
        <v>420</v>
      </c>
      <c r="G141" s="27" t="s">
        <v>41</v>
      </c>
      <c r="H141" s="27">
        <v>15</v>
      </c>
      <c r="I141" s="27">
        <v>229080</v>
      </c>
      <c r="J141" s="27" t="s">
        <v>69</v>
      </c>
      <c r="K141" s="28">
        <v>0.469444444444437</v>
      </c>
      <c r="L141" s="29">
        <v>0.104861111111111</v>
      </c>
      <c r="M141" s="30">
        <v>0.11950289351851852</v>
      </c>
      <c r="N141" s="29">
        <f>IF(M141&gt;0,(M141-L141)," ")</f>
        <v>0.014641782407407516</v>
      </c>
      <c r="O141" s="31">
        <f>IF(M141&gt;0,$P$2/(N141*24),"")</f>
        <v>13.090391684123059</v>
      </c>
      <c r="P141" s="32">
        <v>4</v>
      </c>
      <c r="Q141" s="33">
        <f>IF(P141="DNF",0,IF(AND(P141&lt;3,P141&gt;0),((-3*P141+28)),IF(AND(P141&gt;2,P141&lt;11),(-2*P141+26),IF(AND(P141&gt;10,P141&lt;16),(-P141+16),IF(P141&gt;15,0,IF(P141="",))))))</f>
        <v>18</v>
      </c>
      <c r="R141" s="32">
        <v>5</v>
      </c>
      <c r="S141" s="34">
        <f>IF(R141="DNF",0,IF(AND(R141&lt;3,R141&gt;0),((-3*R141+28)),IF(AND(R141&gt;2,R141&lt;11),(-2*R141+26),IF(AND(R141&gt;10,R141&lt;16),(-R141+16),IF(R141&gt;15,0,IF(R141="",))))))</f>
        <v>16</v>
      </c>
      <c r="T141" s="32">
        <v>4</v>
      </c>
      <c r="U141" s="34">
        <f>IF(T141="DNF",0,IF(AND(T141&lt;4,T141&gt;0),((-1*T141+4)),IF(AND(T141&gt;3,T141),0,IF(T141="",))))</f>
        <v>0</v>
      </c>
      <c r="V141" s="32">
        <v>4</v>
      </c>
      <c r="W141" s="34">
        <f>IF(V141="DNF",0,IF(AND(V141&lt;3,V141&gt;0),((-3*V141+28)),IF(AND(V141&gt;2,V141&lt;11),(-2*V141+26),IF(AND(V141&gt;10,V141&lt;16),(-V141+16),IF(V141&gt;15,0,IF(V141="",))))))</f>
        <v>18</v>
      </c>
      <c r="X141" s="32">
        <v>2</v>
      </c>
      <c r="Y141" s="34">
        <f>IF(X141="DNF",0,IF(AND(X141&lt;4,X141&gt;0),((-1*X141+4)),IF(AND(X141&gt;3,X141),0,IF(X141="",))))</f>
        <v>2</v>
      </c>
      <c r="Z141" s="35">
        <f>SUM(Q141+S141+U141+W141+Y141)</f>
        <v>54</v>
      </c>
    </row>
    <row r="142" spans="1:26" ht="12.75">
      <c r="A142" s="9">
        <v>5</v>
      </c>
      <c r="B142" s="27">
        <v>135</v>
      </c>
      <c r="C142" s="27" t="s">
        <v>416</v>
      </c>
      <c r="D142" s="27" t="s">
        <v>417</v>
      </c>
      <c r="E142" s="27" t="s">
        <v>282</v>
      </c>
      <c r="F142" s="27" t="s">
        <v>291</v>
      </c>
      <c r="G142" s="27" t="s">
        <v>41</v>
      </c>
      <c r="H142" s="27">
        <v>15</v>
      </c>
      <c r="I142" s="27">
        <v>192297</v>
      </c>
      <c r="J142" s="27" t="s">
        <v>69</v>
      </c>
      <c r="K142" s="28">
        <v>0.468749999999992</v>
      </c>
      <c r="L142" s="29">
        <v>0.104166666666667</v>
      </c>
      <c r="M142" s="30">
        <v>0.11739583333333332</v>
      </c>
      <c r="N142" s="29">
        <f>IF(M142&gt;0,(M142-L142)," ")</f>
        <v>0.01322916666666632</v>
      </c>
      <c r="O142" s="31">
        <f>IF(M142&gt;0,$P$2/(N142*24),"")</f>
        <v>14.488188976378332</v>
      </c>
      <c r="P142" s="32">
        <v>2</v>
      </c>
      <c r="Q142" s="33">
        <f>IF(P142="DNF",0,IF(AND(P142&lt;3,P142&gt;0),((-3*P142+28)),IF(AND(P142&gt;2,P142&lt;11),(-2*P142+26),IF(AND(P142&gt;10,P142&lt;16),(-P142+16),IF(P142&gt;15,0,IF(P142="",))))))</f>
        <v>22</v>
      </c>
      <c r="R142" s="32">
        <v>4</v>
      </c>
      <c r="S142" s="34">
        <f>IF(R142="DNF",0,IF(AND(R142&lt;3,R142&gt;0),((-3*R142+28)),IF(AND(R142&gt;2,R142&lt;11),(-2*R142+26),IF(AND(R142&gt;10,R142&lt;16),(-R142+16),IF(R142&gt;15,0,IF(R142="",))))))</f>
        <v>18</v>
      </c>
      <c r="T142" s="32"/>
      <c r="U142" s="34">
        <f>IF(T142="DNF",0,IF(AND(T142&lt;4,T142&gt;0),((-1*T142+4)),IF(AND(T142&gt;3,T142),0,IF(T142="",))))</f>
        <v>0</v>
      </c>
      <c r="V142" s="32"/>
      <c r="W142" s="34">
        <f>IF(V142="DNF",0,IF(AND(V142&lt;3,V142&gt;0),((-3*V142+28)),IF(AND(V142&gt;2,V142&lt;11),(-2*V142+26),IF(AND(V142&gt;10,V142&lt;16),(-V142+16),IF(V142&gt;15,0,IF(V142="",))))))</f>
        <v>0</v>
      </c>
      <c r="X142" s="32"/>
      <c r="Y142" s="34">
        <f>IF(X142="DNF",0,IF(AND(X142&lt;4,X142&gt;0),((-1*X142+4)),IF(AND(X142&gt;3,X142),0,IF(X142="",))))</f>
        <v>0</v>
      </c>
      <c r="Z142" s="35">
        <f>SUM(Q142+S142+U142+W142+Y142)</f>
        <v>40</v>
      </c>
    </row>
    <row r="143" spans="2:26" ht="12.75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9"/>
      <c r="M143" s="30"/>
      <c r="N143" s="29"/>
      <c r="O143" s="31"/>
      <c r="P143" s="32"/>
      <c r="Q143" s="33"/>
      <c r="R143" s="32"/>
      <c r="S143" s="34"/>
      <c r="T143" s="32"/>
      <c r="U143" s="34"/>
      <c r="V143" s="32"/>
      <c r="W143" s="34"/>
      <c r="X143" s="32"/>
      <c r="Y143" s="34"/>
      <c r="Z143" s="35"/>
    </row>
    <row r="144" spans="1:26" ht="12.75">
      <c r="A144" s="9">
        <v>1</v>
      </c>
      <c r="B144" s="27">
        <v>132</v>
      </c>
      <c r="C144" s="27" t="s">
        <v>411</v>
      </c>
      <c r="D144" s="27" t="s">
        <v>412</v>
      </c>
      <c r="E144" s="27" t="s">
        <v>435</v>
      </c>
      <c r="F144" s="27" t="s">
        <v>410</v>
      </c>
      <c r="G144" s="27" t="s">
        <v>37</v>
      </c>
      <c r="H144" s="27">
        <v>17</v>
      </c>
      <c r="I144" s="27">
        <v>245926</v>
      </c>
      <c r="J144" s="27" t="s">
        <v>68</v>
      </c>
      <c r="K144" s="28">
        <v>0.466666666666659</v>
      </c>
      <c r="L144" s="29">
        <v>0.102083333333333</v>
      </c>
      <c r="M144" s="30">
        <v>0.1162962962962963</v>
      </c>
      <c r="N144" s="29">
        <f>IF(M144&gt;0,(M144-L144)," ")</f>
        <v>0.014212962962963302</v>
      </c>
      <c r="O144" s="31">
        <f>IF(M144&gt;0,$P$2/(N144*24),"")</f>
        <v>13.485342019543651</v>
      </c>
      <c r="P144" s="32">
        <v>2</v>
      </c>
      <c r="Q144" s="33">
        <f>IF(P144="DNF",0,IF(AND(P144&lt;3,P144&gt;0),((-3*P144+28)),IF(AND(P144&gt;2,P144&lt;11),(-2*P144+26),IF(AND(P144&gt;10,P144&lt;16),(-P144+16),IF(P144&gt;15,0,IF(P144="",))))))</f>
        <v>22</v>
      </c>
      <c r="R144" s="32">
        <v>2</v>
      </c>
      <c r="S144" s="34">
        <f>IF(R144="DNF",0,IF(AND(R144&lt;3,R144&gt;0),((-3*R144+28)),IF(AND(R144&gt;2,R144&lt;11),(-2*R144+26),IF(AND(R144&gt;10,R144&lt;16),(-R144+16),IF(R144&gt;15,0,IF(R144="",))))))</f>
        <v>22</v>
      </c>
      <c r="T144" s="32">
        <v>2</v>
      </c>
      <c r="U144" s="34">
        <f>IF(T144="DNF",0,IF(AND(T144&lt;4,T144&gt;0),((-1*T144+4)),IF(AND(T144&gt;3,T144),0,IF(T144="",))))</f>
        <v>2</v>
      </c>
      <c r="V144" s="32">
        <v>1</v>
      </c>
      <c r="W144" s="34">
        <f>IF(V144="DNF",0,IF(AND(V144&lt;3,V144&gt;0),((-3*V144+28)),IF(AND(V144&gt;2,V144&lt;11),(-2*V144+26),IF(AND(V144&gt;10,V144&lt;16),(-V144+16),IF(V144&gt;15,0,IF(V144="",))))))</f>
        <v>25</v>
      </c>
      <c r="X144" s="32">
        <v>1</v>
      </c>
      <c r="Y144" s="34">
        <f>IF(X144="DNF",0,IF(AND(X144&lt;4,X144&gt;0),((-1*X144+4)),IF(AND(X144&gt;3,X144),0,IF(X144="",))))</f>
        <v>3</v>
      </c>
      <c r="Z144" s="35">
        <f>SUM(Q144+S144+U144+W144+Y144)</f>
        <v>74</v>
      </c>
    </row>
    <row r="145" spans="1:26" ht="12.75">
      <c r="A145" s="9">
        <v>2</v>
      </c>
      <c r="B145" s="27">
        <v>131</v>
      </c>
      <c r="C145" s="27" t="s">
        <v>408</v>
      </c>
      <c r="D145" s="27" t="s">
        <v>409</v>
      </c>
      <c r="E145" s="27" t="s">
        <v>435</v>
      </c>
      <c r="F145" s="27" t="s">
        <v>410</v>
      </c>
      <c r="G145" s="27" t="s">
        <v>37</v>
      </c>
      <c r="H145" s="27">
        <v>18</v>
      </c>
      <c r="I145" s="27">
        <v>245609</v>
      </c>
      <c r="J145" s="27" t="s">
        <v>68</v>
      </c>
      <c r="K145" s="28">
        <v>0.465972222222215</v>
      </c>
      <c r="L145" s="29">
        <v>0.101388888888889</v>
      </c>
      <c r="M145" s="30">
        <v>0.11543981481481481</v>
      </c>
      <c r="N145" s="29">
        <f>IF(M145&gt;0,(M145-L145)," ")</f>
        <v>0.014050925925925814</v>
      </c>
      <c r="O145" s="31">
        <f>IF(M145&gt;0,$P$2/(N145*24),"")</f>
        <v>13.640856672158263</v>
      </c>
      <c r="P145" s="32">
        <v>1</v>
      </c>
      <c r="Q145" s="33">
        <f>IF(P145="DNF",0,IF(AND(P145&lt;3,P145&gt;0),((-3*P145+28)),IF(AND(P145&gt;2,P145&lt;11),(-2*P145+26),IF(AND(P145&gt;10,P145&lt;16),(-P145+16),IF(P145&gt;15,0,IF(P145="",))))))</f>
        <v>25</v>
      </c>
      <c r="R145" s="32">
        <v>1</v>
      </c>
      <c r="S145" s="34">
        <f>IF(R145="DNF",0,IF(AND(R145&lt;3,R145&gt;0),((-3*R145+28)),IF(AND(R145&gt;2,R145&lt;11),(-2*R145+26),IF(AND(R145&gt;10,R145&lt;16),(-R145+16),IF(R145&gt;15,0,IF(R145="",))))))</f>
        <v>25</v>
      </c>
      <c r="T145" s="32">
        <v>1</v>
      </c>
      <c r="U145" s="34">
        <f>IF(T145="DNF",0,IF(AND(T145&lt;4,T145&gt;0),((-1*T145+4)),IF(AND(T145&gt;3,T145),0,IF(T145="",))))</f>
        <v>3</v>
      </c>
      <c r="V145" s="32"/>
      <c r="W145" s="34">
        <f>IF(V145="DNF",0,IF(AND(V145&lt;3,V145&gt;0),((-3*V145+28)),IF(AND(V145&gt;2,V145&lt;11),(-2*V145+26),IF(AND(V145&gt;10,V145&lt;16),(-V145+16),IF(V145&gt;15,0,IF(V145="",))))))</f>
        <v>0</v>
      </c>
      <c r="X145" s="32">
        <v>2</v>
      </c>
      <c r="Y145" s="34">
        <f>IF(X145="DNF",0,IF(AND(X145&lt;4,X145&gt;0),((-1*X145+4)),IF(AND(X145&gt;3,X145),0,IF(X145="",))))</f>
        <v>2</v>
      </c>
      <c r="Z145" s="35">
        <f>SUM(Q145+S145+U145+W145+Y145)</f>
        <v>55</v>
      </c>
    </row>
    <row r="146" spans="2:26" ht="12.75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9"/>
      <c r="N146" s="29"/>
      <c r="O146" s="31"/>
      <c r="P146" s="32"/>
      <c r="Q146" s="33"/>
      <c r="R146" s="32"/>
      <c r="S146" s="34"/>
      <c r="T146" s="32"/>
      <c r="U146" s="34"/>
      <c r="V146" s="32"/>
      <c r="W146" s="34"/>
      <c r="X146" s="32"/>
      <c r="Y146" s="34"/>
      <c r="Z146" s="35"/>
    </row>
    <row r="147" spans="2:26" ht="12.75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9"/>
      <c r="N147" s="29"/>
      <c r="O147" s="31"/>
      <c r="P147" s="32"/>
      <c r="Q147" s="33"/>
      <c r="R147" s="32"/>
      <c r="S147" s="34"/>
      <c r="T147" s="32"/>
      <c r="U147" s="34"/>
      <c r="V147" s="32"/>
      <c r="W147" s="34"/>
      <c r="X147" s="32"/>
      <c r="Y147" s="34"/>
      <c r="Z147" s="35"/>
    </row>
    <row r="148" spans="2:28" ht="12.75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9"/>
      <c r="M148" s="37"/>
      <c r="N148" s="29"/>
      <c r="O148" s="31"/>
      <c r="P148" s="32"/>
      <c r="Q148" s="33"/>
      <c r="R148" s="32"/>
      <c r="S148" s="34"/>
      <c r="T148" s="32"/>
      <c r="U148" s="34"/>
      <c r="V148" s="32"/>
      <c r="W148" s="34"/>
      <c r="X148" s="32"/>
      <c r="Y148" s="34"/>
      <c r="Z148" s="35"/>
      <c r="AA148" s="38"/>
      <c r="AB148" s="36"/>
    </row>
    <row r="149" spans="2:28" ht="12.75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9"/>
      <c r="M149" s="37"/>
      <c r="N149" s="29"/>
      <c r="O149" s="31"/>
      <c r="P149" s="32"/>
      <c r="Q149" s="33"/>
      <c r="R149" s="32"/>
      <c r="S149" s="34"/>
      <c r="T149" s="32"/>
      <c r="U149" s="34"/>
      <c r="V149" s="32"/>
      <c r="W149" s="34"/>
      <c r="X149" s="32"/>
      <c r="Y149" s="34"/>
      <c r="Z149" s="35"/>
      <c r="AA149" s="38"/>
      <c r="AB149" s="36"/>
    </row>
    <row r="150" spans="2:26" ht="12.75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9"/>
      <c r="N150" s="29"/>
      <c r="O150" s="31"/>
      <c r="P150" s="32"/>
      <c r="Q150" s="33"/>
      <c r="R150" s="32"/>
      <c r="S150" s="34"/>
      <c r="T150" s="32"/>
      <c r="U150" s="34"/>
      <c r="V150" s="32"/>
      <c r="W150" s="34"/>
      <c r="X150" s="32"/>
      <c r="Y150" s="34"/>
      <c r="Z150" s="35"/>
    </row>
    <row r="151" spans="2:26" ht="12.75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9"/>
      <c r="N151" s="29"/>
      <c r="O151" s="31"/>
      <c r="P151" s="32"/>
      <c r="Q151" s="33"/>
      <c r="R151" s="32"/>
      <c r="S151" s="34"/>
      <c r="T151" s="32"/>
      <c r="U151" s="34"/>
      <c r="V151" s="32"/>
      <c r="W151" s="34"/>
      <c r="X151" s="32"/>
      <c r="Y151" s="34"/>
      <c r="Z151" s="35"/>
    </row>
    <row r="152" spans="2:26" ht="12.75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9"/>
      <c r="M152" s="30"/>
      <c r="N152" s="29"/>
      <c r="O152" s="31"/>
      <c r="P152" s="32"/>
      <c r="Q152" s="33"/>
      <c r="R152" s="32"/>
      <c r="S152" s="34"/>
      <c r="T152" s="32"/>
      <c r="U152" s="34"/>
      <c r="V152" s="32"/>
      <c r="W152" s="34"/>
      <c r="X152" s="32"/>
      <c r="Y152" s="34"/>
      <c r="Z152" s="35"/>
    </row>
    <row r="153" spans="2:26" ht="12.75">
      <c r="B153" s="27"/>
      <c r="C153" s="27"/>
      <c r="D153" s="32"/>
      <c r="E153" s="27"/>
      <c r="F153" s="27"/>
      <c r="G153" s="27"/>
      <c r="H153" s="27"/>
      <c r="I153" s="27"/>
      <c r="J153" s="27"/>
      <c r="K153" s="27"/>
      <c r="L153" s="29"/>
      <c r="N153" s="29"/>
      <c r="O153" s="31"/>
      <c r="P153" s="32"/>
      <c r="Q153" s="33"/>
      <c r="R153" s="32"/>
      <c r="S153" s="34"/>
      <c r="T153" s="32"/>
      <c r="U153" s="34"/>
      <c r="V153" s="32"/>
      <c r="W153" s="34"/>
      <c r="X153" s="32"/>
      <c r="Y153" s="34"/>
      <c r="Z153" s="35"/>
    </row>
    <row r="154" spans="2:26" ht="12.75">
      <c r="B154" s="27"/>
      <c r="C154" s="27"/>
      <c r="D154" s="32"/>
      <c r="E154" s="27"/>
      <c r="F154" s="27"/>
      <c r="G154" s="27"/>
      <c r="H154" s="27"/>
      <c r="I154" s="27"/>
      <c r="J154" s="27"/>
      <c r="K154" s="27"/>
      <c r="L154" s="29"/>
      <c r="N154" s="29"/>
      <c r="O154" s="31"/>
      <c r="P154" s="32"/>
      <c r="Q154" s="33"/>
      <c r="R154" s="32"/>
      <c r="S154" s="34"/>
      <c r="T154" s="32"/>
      <c r="U154" s="34"/>
      <c r="V154" s="32"/>
      <c r="W154" s="34"/>
      <c r="X154" s="32"/>
      <c r="Y154" s="34"/>
      <c r="Z154" s="35"/>
    </row>
    <row r="155" spans="2:26" ht="12.75">
      <c r="B155" s="27"/>
      <c r="C155" s="27"/>
      <c r="D155" s="32"/>
      <c r="E155" s="27"/>
      <c r="F155" s="27"/>
      <c r="G155" s="27"/>
      <c r="H155" s="27"/>
      <c r="I155" s="27"/>
      <c r="J155" s="27"/>
      <c r="K155" s="27"/>
      <c r="L155" s="29"/>
      <c r="N155" s="29"/>
      <c r="O155" s="31"/>
      <c r="P155" s="32"/>
      <c r="Q155" s="33"/>
      <c r="R155" s="32"/>
      <c r="S155" s="34"/>
      <c r="T155" s="32"/>
      <c r="U155" s="34"/>
      <c r="V155" s="32"/>
      <c r="W155" s="34"/>
      <c r="X155" s="32"/>
      <c r="Y155" s="34"/>
      <c r="Z155" s="35"/>
    </row>
    <row r="156" spans="2:26" ht="12.75">
      <c r="B156" s="27"/>
      <c r="C156" s="27"/>
      <c r="D156" s="32"/>
      <c r="E156" s="27"/>
      <c r="F156" s="27"/>
      <c r="G156" s="27"/>
      <c r="H156" s="27"/>
      <c r="I156" s="27"/>
      <c r="J156" s="27"/>
      <c r="K156" s="27"/>
      <c r="L156" s="29"/>
      <c r="N156" s="29"/>
      <c r="O156" s="31"/>
      <c r="P156" s="32"/>
      <c r="Q156" s="33"/>
      <c r="R156" s="32"/>
      <c r="S156" s="34"/>
      <c r="T156" s="32"/>
      <c r="U156" s="34"/>
      <c r="V156" s="32"/>
      <c r="W156" s="34"/>
      <c r="X156" s="32"/>
      <c r="Y156" s="34"/>
      <c r="Z156" s="35"/>
    </row>
    <row r="157" spans="2:26" ht="12.75">
      <c r="B157" s="27"/>
      <c r="C157" s="27"/>
      <c r="D157" s="32"/>
      <c r="E157" s="27"/>
      <c r="F157" s="27"/>
      <c r="G157" s="27"/>
      <c r="H157" s="27"/>
      <c r="I157" s="27"/>
      <c r="J157" s="27"/>
      <c r="K157" s="27"/>
      <c r="L157" s="29"/>
      <c r="N157" s="29"/>
      <c r="O157" s="31"/>
      <c r="P157" s="32"/>
      <c r="Q157" s="33"/>
      <c r="R157" s="32"/>
      <c r="S157" s="34"/>
      <c r="T157" s="32"/>
      <c r="U157" s="34"/>
      <c r="V157" s="32"/>
      <c r="W157" s="34"/>
      <c r="X157" s="32"/>
      <c r="Y157" s="34"/>
      <c r="Z157" s="35"/>
    </row>
    <row r="158" spans="2:26" ht="12.75">
      <c r="B158" s="27"/>
      <c r="C158" s="27"/>
      <c r="D158" s="32"/>
      <c r="E158" s="27"/>
      <c r="F158" s="27"/>
      <c r="G158" s="27"/>
      <c r="H158" s="27"/>
      <c r="I158" s="27"/>
      <c r="J158" s="27"/>
      <c r="K158" s="27"/>
      <c r="L158" s="29"/>
      <c r="N158" s="29"/>
      <c r="O158" s="31"/>
      <c r="P158" s="32"/>
      <c r="Q158" s="33"/>
      <c r="R158" s="32"/>
      <c r="S158" s="34"/>
      <c r="T158" s="32"/>
      <c r="U158" s="34"/>
      <c r="V158" s="32"/>
      <c r="W158" s="34"/>
      <c r="X158" s="32"/>
      <c r="Y158" s="34"/>
      <c r="Z158" s="35"/>
    </row>
    <row r="159" spans="2:26" ht="12.75">
      <c r="B159" s="27"/>
      <c r="C159" s="27"/>
      <c r="D159" s="32"/>
      <c r="E159" s="27"/>
      <c r="F159" s="27"/>
      <c r="G159" s="27"/>
      <c r="H159" s="27"/>
      <c r="I159" s="27"/>
      <c r="J159" s="27"/>
      <c r="K159" s="27"/>
      <c r="L159" s="29"/>
      <c r="N159" s="29"/>
      <c r="O159" s="31"/>
      <c r="P159" s="32"/>
      <c r="Q159" s="33"/>
      <c r="R159" s="32"/>
      <c r="S159" s="34"/>
      <c r="T159" s="32"/>
      <c r="U159" s="34"/>
      <c r="V159" s="32"/>
      <c r="W159" s="34"/>
      <c r="X159" s="32"/>
      <c r="Y159" s="34"/>
      <c r="Z159" s="35"/>
    </row>
    <row r="160" spans="2:26" ht="12.75">
      <c r="B160" s="27"/>
      <c r="C160" s="27"/>
      <c r="D160" s="32"/>
      <c r="E160" s="27"/>
      <c r="F160" s="27"/>
      <c r="G160" s="27"/>
      <c r="H160" s="27"/>
      <c r="I160" s="27"/>
      <c r="J160" s="27"/>
      <c r="K160" s="27"/>
      <c r="L160" s="29"/>
      <c r="N160" s="29"/>
      <c r="O160" s="31"/>
      <c r="P160" s="32"/>
      <c r="Q160" s="33"/>
      <c r="R160" s="32"/>
      <c r="S160" s="34"/>
      <c r="T160" s="32"/>
      <c r="U160" s="34"/>
      <c r="V160" s="32"/>
      <c r="W160" s="34"/>
      <c r="X160" s="32"/>
      <c r="Y160" s="34"/>
      <c r="Z160" s="35"/>
    </row>
    <row r="161" spans="2:26" ht="12.75">
      <c r="B161" s="27"/>
      <c r="C161" s="27"/>
      <c r="D161" s="32"/>
      <c r="E161" s="11"/>
      <c r="F161" s="11"/>
      <c r="G161" s="11"/>
      <c r="H161" s="11"/>
      <c r="I161" s="11"/>
      <c r="J161" s="11"/>
      <c r="K161" s="41"/>
      <c r="L161" s="29"/>
      <c r="N161" s="29"/>
      <c r="O161" s="31"/>
      <c r="P161" s="32"/>
      <c r="Q161" s="33"/>
      <c r="R161" s="32"/>
      <c r="S161" s="34"/>
      <c r="T161" s="32"/>
      <c r="U161" s="34"/>
      <c r="V161" s="32"/>
      <c r="W161" s="34"/>
      <c r="X161" s="32"/>
      <c r="Y161" s="34"/>
      <c r="Z161" s="35"/>
    </row>
    <row r="162" spans="2:26" ht="12.75">
      <c r="B162" s="27"/>
      <c r="C162" s="27"/>
      <c r="D162" s="32"/>
      <c r="E162" s="11"/>
      <c r="F162" s="11"/>
      <c r="G162" s="11"/>
      <c r="H162" s="11"/>
      <c r="I162" s="11"/>
      <c r="J162" s="11"/>
      <c r="K162" s="41"/>
      <c r="L162" s="29"/>
      <c r="N162" s="29"/>
      <c r="O162" s="31"/>
      <c r="P162" s="32"/>
      <c r="Q162" s="33"/>
      <c r="R162" s="32"/>
      <c r="S162" s="34"/>
      <c r="T162" s="32"/>
      <c r="U162" s="34"/>
      <c r="V162" s="32"/>
      <c r="W162" s="34"/>
      <c r="X162" s="32"/>
      <c r="Y162" s="34"/>
      <c r="Z162" s="35"/>
    </row>
    <row r="163" spans="2:26" ht="12.75">
      <c r="B163" s="27"/>
      <c r="C163" s="27"/>
      <c r="D163" s="32"/>
      <c r="E163" s="11"/>
      <c r="F163" s="11"/>
      <c r="G163" s="11"/>
      <c r="H163" s="11"/>
      <c r="I163" s="11"/>
      <c r="J163" s="11"/>
      <c r="K163" s="41"/>
      <c r="L163" s="29"/>
      <c r="N163" s="29"/>
      <c r="O163" s="31"/>
      <c r="P163" s="32"/>
      <c r="Q163" s="33"/>
      <c r="R163" s="32"/>
      <c r="S163" s="34"/>
      <c r="T163" s="32"/>
      <c r="U163" s="34"/>
      <c r="V163" s="32"/>
      <c r="W163" s="34"/>
      <c r="X163" s="32"/>
      <c r="Y163" s="34"/>
      <c r="Z163" s="35"/>
    </row>
    <row r="164" spans="2:26" ht="12.75">
      <c r="B164" s="27"/>
      <c r="C164" s="27"/>
      <c r="D164" s="32"/>
      <c r="E164" s="11"/>
      <c r="F164" s="11"/>
      <c r="G164" s="11"/>
      <c r="H164" s="11"/>
      <c r="I164" s="11"/>
      <c r="J164" s="11"/>
      <c r="K164" s="41"/>
      <c r="L164" s="29"/>
      <c r="N164" s="29"/>
      <c r="O164" s="31"/>
      <c r="P164" s="32"/>
      <c r="Q164" s="33"/>
      <c r="R164" s="32"/>
      <c r="S164" s="34"/>
      <c r="T164" s="32"/>
      <c r="U164" s="34"/>
      <c r="V164" s="32"/>
      <c r="W164" s="34"/>
      <c r="X164" s="32"/>
      <c r="Y164" s="34"/>
      <c r="Z164" s="35"/>
    </row>
    <row r="165" spans="2:26" ht="12.75">
      <c r="B165" s="27"/>
      <c r="C165" s="27"/>
      <c r="D165" s="32"/>
      <c r="E165" s="11"/>
      <c r="F165" s="11"/>
      <c r="G165" s="11"/>
      <c r="H165" s="11"/>
      <c r="I165" s="11"/>
      <c r="J165" s="11"/>
      <c r="K165" s="41"/>
      <c r="L165" s="29"/>
      <c r="N165" s="29"/>
      <c r="O165" s="31"/>
      <c r="P165" s="32"/>
      <c r="Q165" s="33"/>
      <c r="R165" s="32"/>
      <c r="S165" s="34"/>
      <c r="T165" s="32"/>
      <c r="U165" s="34"/>
      <c r="V165" s="32"/>
      <c r="W165" s="34"/>
      <c r="X165" s="32"/>
      <c r="Y165" s="34"/>
      <c r="Z165" s="35"/>
    </row>
    <row r="166" spans="2:26" ht="12.75">
      <c r="B166" s="27"/>
      <c r="C166" s="27"/>
      <c r="D166" s="32"/>
      <c r="E166" s="11"/>
      <c r="F166" s="11"/>
      <c r="G166" s="11"/>
      <c r="H166" s="11"/>
      <c r="I166" s="11"/>
      <c r="J166" s="11"/>
      <c r="K166" s="41"/>
      <c r="L166" s="29"/>
      <c r="N166" s="29"/>
      <c r="O166" s="31"/>
      <c r="P166" s="32"/>
      <c r="Q166" s="33"/>
      <c r="R166" s="32"/>
      <c r="S166" s="34"/>
      <c r="T166" s="32"/>
      <c r="U166" s="34"/>
      <c r="V166" s="32"/>
      <c r="W166" s="34"/>
      <c r="X166" s="32"/>
      <c r="Y166" s="34"/>
      <c r="Z166" s="35"/>
    </row>
    <row r="167" spans="2:26" ht="12.75">
      <c r="B167" s="27"/>
      <c r="C167" s="27"/>
      <c r="D167" s="32"/>
      <c r="E167" s="11"/>
      <c r="F167" s="11"/>
      <c r="G167" s="11"/>
      <c r="H167" s="11"/>
      <c r="I167" s="11"/>
      <c r="J167" s="11"/>
      <c r="K167" s="41"/>
      <c r="L167" s="29"/>
      <c r="N167" s="29"/>
      <c r="O167" s="31"/>
      <c r="P167" s="32"/>
      <c r="Q167" s="33"/>
      <c r="R167" s="32"/>
      <c r="S167" s="34"/>
      <c r="T167" s="32"/>
      <c r="U167" s="34"/>
      <c r="V167" s="32"/>
      <c r="W167" s="34"/>
      <c r="X167" s="32"/>
      <c r="Y167" s="34"/>
      <c r="Z167" s="35"/>
    </row>
    <row r="168" spans="2:26" ht="12.75">
      <c r="B168" s="27"/>
      <c r="C168" s="27"/>
      <c r="D168" s="32"/>
      <c r="E168" s="11"/>
      <c r="F168" s="11"/>
      <c r="G168" s="11"/>
      <c r="H168" s="11"/>
      <c r="I168" s="11"/>
      <c r="J168" s="11"/>
      <c r="K168" s="41"/>
      <c r="L168" s="29"/>
      <c r="N168" s="29"/>
      <c r="O168" s="31"/>
      <c r="P168" s="32"/>
      <c r="Q168" s="33"/>
      <c r="R168" s="32"/>
      <c r="S168" s="34"/>
      <c r="T168" s="32"/>
      <c r="U168" s="34"/>
      <c r="V168" s="32"/>
      <c r="W168" s="34"/>
      <c r="X168" s="32"/>
      <c r="Y168" s="34"/>
      <c r="Z168" s="35"/>
    </row>
    <row r="169" spans="2:26" ht="12.75">
      <c r="B169" s="27"/>
      <c r="C169" s="27"/>
      <c r="D169" s="32"/>
      <c r="E169" s="11"/>
      <c r="F169" s="11"/>
      <c r="G169" s="11"/>
      <c r="H169" s="11"/>
      <c r="I169" s="11"/>
      <c r="J169" s="11"/>
      <c r="K169" s="41"/>
      <c r="L169" s="29"/>
      <c r="N169" s="29"/>
      <c r="O169" s="31"/>
      <c r="P169" s="32"/>
      <c r="Q169" s="33"/>
      <c r="R169" s="32"/>
      <c r="S169" s="34"/>
      <c r="T169" s="32"/>
      <c r="U169" s="34"/>
      <c r="V169" s="32"/>
      <c r="W169" s="34"/>
      <c r="X169" s="32"/>
      <c r="Y169" s="34"/>
      <c r="Z169" s="35"/>
    </row>
    <row r="170" spans="2:26" ht="12.75">
      <c r="B170" s="27"/>
      <c r="C170" s="27"/>
      <c r="D170" s="32"/>
      <c r="E170" s="11"/>
      <c r="F170" s="11"/>
      <c r="G170" s="11"/>
      <c r="H170" s="11"/>
      <c r="I170" s="11"/>
      <c r="J170" s="11"/>
      <c r="K170" s="41"/>
      <c r="L170" s="29"/>
      <c r="N170" s="29"/>
      <c r="O170" s="31"/>
      <c r="P170" s="32"/>
      <c r="Q170" s="33"/>
      <c r="R170" s="32"/>
      <c r="S170" s="34"/>
      <c r="T170" s="32"/>
      <c r="U170" s="34"/>
      <c r="V170" s="32"/>
      <c r="W170" s="34"/>
      <c r="X170" s="32"/>
      <c r="Y170" s="34"/>
      <c r="Z170" s="35"/>
    </row>
    <row r="171" spans="2:26" ht="12.75">
      <c r="B171" s="27"/>
      <c r="C171" s="27"/>
      <c r="D171" s="32"/>
      <c r="E171" s="11"/>
      <c r="F171" s="11"/>
      <c r="G171" s="11"/>
      <c r="H171" s="11"/>
      <c r="I171" s="11"/>
      <c r="J171" s="11"/>
      <c r="K171" s="41"/>
      <c r="L171" s="29"/>
      <c r="N171" s="29"/>
      <c r="O171" s="31"/>
      <c r="P171" s="32"/>
      <c r="Q171" s="33"/>
      <c r="R171" s="32"/>
      <c r="S171" s="34"/>
      <c r="T171" s="32"/>
      <c r="U171" s="34"/>
      <c r="V171" s="32"/>
      <c r="W171" s="34"/>
      <c r="X171" s="32"/>
      <c r="Y171" s="34"/>
      <c r="Z171" s="35"/>
    </row>
    <row r="172" spans="2:26" ht="12.75">
      <c r="B172" s="27"/>
      <c r="C172" s="27"/>
      <c r="D172" s="32"/>
      <c r="E172" s="11"/>
      <c r="F172" s="11"/>
      <c r="G172" s="11"/>
      <c r="H172" s="11"/>
      <c r="I172" s="11"/>
      <c r="J172" s="11"/>
      <c r="K172" s="41"/>
      <c r="L172" s="29"/>
      <c r="N172" s="29"/>
      <c r="O172" s="31"/>
      <c r="P172" s="32"/>
      <c r="Q172" s="33"/>
      <c r="R172" s="32"/>
      <c r="S172" s="34"/>
      <c r="T172" s="32"/>
      <c r="U172" s="34"/>
      <c r="V172" s="32"/>
      <c r="W172" s="34"/>
      <c r="X172" s="32"/>
      <c r="Y172" s="34"/>
      <c r="Z172" s="35"/>
    </row>
    <row r="173" spans="2:26" ht="12.75">
      <c r="B173" s="27"/>
      <c r="C173" s="27"/>
      <c r="D173" s="32"/>
      <c r="E173" s="11"/>
      <c r="F173" s="11"/>
      <c r="G173" s="11"/>
      <c r="H173" s="11"/>
      <c r="I173" s="11"/>
      <c r="J173" s="11"/>
      <c r="K173" s="41"/>
      <c r="L173" s="29"/>
      <c r="N173" s="29"/>
      <c r="O173" s="31"/>
      <c r="P173" s="32"/>
      <c r="Q173" s="33"/>
      <c r="R173" s="32"/>
      <c r="S173" s="34"/>
      <c r="T173" s="32"/>
      <c r="U173" s="34"/>
      <c r="V173" s="32"/>
      <c r="W173" s="34"/>
      <c r="X173" s="32"/>
      <c r="Y173" s="34"/>
      <c r="Z173" s="35"/>
    </row>
    <row r="174" spans="2:26" ht="12.75">
      <c r="B174" s="27"/>
      <c r="C174" s="27"/>
      <c r="D174" s="32"/>
      <c r="E174" s="11"/>
      <c r="F174" s="11"/>
      <c r="G174" s="11"/>
      <c r="H174" s="11"/>
      <c r="I174" s="11"/>
      <c r="J174" s="11"/>
      <c r="K174" s="41"/>
      <c r="L174" s="29"/>
      <c r="N174" s="29"/>
      <c r="O174" s="31"/>
      <c r="P174" s="32"/>
      <c r="Q174" s="33"/>
      <c r="R174" s="32"/>
      <c r="S174" s="34"/>
      <c r="T174" s="32"/>
      <c r="U174" s="34"/>
      <c r="V174" s="32"/>
      <c r="W174" s="34"/>
      <c r="X174" s="32"/>
      <c r="Y174" s="34"/>
      <c r="Z174" s="35"/>
    </row>
    <row r="175" spans="2:26" ht="12.75">
      <c r="B175" s="27"/>
      <c r="C175" s="27"/>
      <c r="D175" s="32"/>
      <c r="E175" s="11"/>
      <c r="F175" s="11"/>
      <c r="G175" s="11"/>
      <c r="H175" s="11"/>
      <c r="I175" s="11"/>
      <c r="J175" s="11"/>
      <c r="K175" s="41"/>
      <c r="L175" s="29"/>
      <c r="N175" s="29"/>
      <c r="O175" s="31"/>
      <c r="P175" s="32"/>
      <c r="Q175" s="33"/>
      <c r="R175" s="32"/>
      <c r="S175" s="34"/>
      <c r="T175" s="32"/>
      <c r="U175" s="34"/>
      <c r="V175" s="32"/>
      <c r="W175" s="34"/>
      <c r="X175" s="32"/>
      <c r="Y175" s="34"/>
      <c r="Z175" s="35"/>
    </row>
    <row r="176" spans="2:26" ht="12.75">
      <c r="B176" s="27"/>
      <c r="C176" s="27"/>
      <c r="D176" s="32"/>
      <c r="E176" s="11"/>
      <c r="F176" s="11"/>
      <c r="G176" s="11"/>
      <c r="H176" s="11"/>
      <c r="I176" s="11"/>
      <c r="J176" s="11"/>
      <c r="K176" s="41"/>
      <c r="L176" s="29"/>
      <c r="N176" s="29"/>
      <c r="O176" s="31"/>
      <c r="P176" s="32"/>
      <c r="Q176" s="33"/>
      <c r="R176" s="32"/>
      <c r="S176" s="34"/>
      <c r="T176" s="32"/>
      <c r="U176" s="34"/>
      <c r="V176" s="32"/>
      <c r="W176" s="34"/>
      <c r="X176" s="32"/>
      <c r="Y176" s="34"/>
      <c r="Z176" s="35"/>
    </row>
    <row r="177" spans="2:26" ht="12.75">
      <c r="B177" s="27"/>
      <c r="C177" s="27"/>
      <c r="D177" s="32"/>
      <c r="E177" s="11"/>
      <c r="F177" s="11"/>
      <c r="G177" s="11"/>
      <c r="H177" s="11"/>
      <c r="I177" s="11"/>
      <c r="J177" s="11"/>
      <c r="K177" s="41"/>
      <c r="L177" s="29"/>
      <c r="N177" s="29"/>
      <c r="O177" s="31"/>
      <c r="P177" s="32"/>
      <c r="Q177" s="33"/>
      <c r="R177" s="32"/>
      <c r="S177" s="34"/>
      <c r="T177" s="32"/>
      <c r="U177" s="34"/>
      <c r="V177" s="32"/>
      <c r="W177" s="34"/>
      <c r="X177" s="32"/>
      <c r="Y177" s="34"/>
      <c r="Z177" s="35"/>
    </row>
    <row r="178" spans="2:26" ht="12.75">
      <c r="B178" s="27"/>
      <c r="C178" s="27"/>
      <c r="D178" s="32"/>
      <c r="E178" s="11"/>
      <c r="F178" s="11"/>
      <c r="G178" s="11"/>
      <c r="H178" s="11"/>
      <c r="I178" s="11"/>
      <c r="J178" s="11"/>
      <c r="K178" s="41"/>
      <c r="L178" s="29"/>
      <c r="N178" s="29"/>
      <c r="O178" s="31"/>
      <c r="P178" s="32"/>
      <c r="Q178" s="33"/>
      <c r="R178" s="32"/>
      <c r="S178" s="34"/>
      <c r="T178" s="32"/>
      <c r="U178" s="34"/>
      <c r="V178" s="32"/>
      <c r="W178" s="34"/>
      <c r="X178" s="32"/>
      <c r="Y178" s="34"/>
      <c r="Z178" s="35"/>
    </row>
    <row r="179" spans="2:26" ht="12.75">
      <c r="B179" s="27"/>
      <c r="C179" s="27"/>
      <c r="D179" s="32"/>
      <c r="E179" s="11"/>
      <c r="F179" s="11"/>
      <c r="G179" s="11"/>
      <c r="H179" s="11"/>
      <c r="I179" s="11"/>
      <c r="J179" s="11"/>
      <c r="K179" s="41"/>
      <c r="L179" s="29"/>
      <c r="N179" s="29"/>
      <c r="O179" s="31"/>
      <c r="P179" s="32"/>
      <c r="Q179" s="33"/>
      <c r="R179" s="32"/>
      <c r="S179" s="34"/>
      <c r="T179" s="32"/>
      <c r="U179" s="34"/>
      <c r="V179" s="32"/>
      <c r="W179" s="34"/>
      <c r="X179" s="32"/>
      <c r="Y179" s="34"/>
      <c r="Z179" s="35"/>
    </row>
    <row r="180" spans="2:26" ht="12.75">
      <c r="B180" s="27"/>
      <c r="C180" s="27"/>
      <c r="D180" s="32"/>
      <c r="E180" s="11"/>
      <c r="F180" s="11"/>
      <c r="G180" s="11"/>
      <c r="H180" s="11"/>
      <c r="I180" s="11"/>
      <c r="J180" s="11"/>
      <c r="K180" s="41"/>
      <c r="L180" s="29"/>
      <c r="N180" s="29"/>
      <c r="O180" s="31"/>
      <c r="P180" s="32"/>
      <c r="Q180" s="33"/>
      <c r="R180" s="32"/>
      <c r="S180" s="34"/>
      <c r="T180" s="32"/>
      <c r="U180" s="34"/>
      <c r="V180" s="32"/>
      <c r="W180" s="34"/>
      <c r="X180" s="32"/>
      <c r="Y180" s="34"/>
      <c r="Z180" s="35"/>
    </row>
    <row r="181" spans="2:26" ht="12.75">
      <c r="B181" s="27"/>
      <c r="C181" s="27"/>
      <c r="D181" s="32"/>
      <c r="E181" s="11"/>
      <c r="F181" s="11"/>
      <c r="G181" s="11"/>
      <c r="H181" s="11"/>
      <c r="I181" s="11"/>
      <c r="J181" s="11"/>
      <c r="K181" s="41"/>
      <c r="L181" s="29"/>
      <c r="N181" s="29"/>
      <c r="O181" s="31"/>
      <c r="P181" s="32"/>
      <c r="Q181" s="33"/>
      <c r="R181" s="32"/>
      <c r="S181" s="34"/>
      <c r="T181" s="32"/>
      <c r="U181" s="34"/>
      <c r="V181" s="32"/>
      <c r="W181" s="34"/>
      <c r="X181" s="32"/>
      <c r="Y181" s="34"/>
      <c r="Z181" s="35"/>
    </row>
    <row r="182" spans="2:26" ht="12.75">
      <c r="B182" s="27"/>
      <c r="C182" s="27"/>
      <c r="D182" s="32"/>
      <c r="E182" s="11"/>
      <c r="F182" s="11"/>
      <c r="G182" s="11"/>
      <c r="H182" s="11"/>
      <c r="I182" s="11"/>
      <c r="J182" s="11"/>
      <c r="K182" s="41"/>
      <c r="L182" s="29"/>
      <c r="N182" s="29"/>
      <c r="O182" s="31"/>
      <c r="P182" s="32"/>
      <c r="Q182" s="33"/>
      <c r="R182" s="32"/>
      <c r="S182" s="34"/>
      <c r="T182" s="32"/>
      <c r="U182" s="34"/>
      <c r="V182" s="32"/>
      <c r="W182" s="34"/>
      <c r="X182" s="32"/>
      <c r="Y182" s="34"/>
      <c r="Z182" s="35"/>
    </row>
    <row r="183" spans="2:26" ht="12.75">
      <c r="B183" s="27"/>
      <c r="C183" s="27"/>
      <c r="D183" s="32"/>
      <c r="E183" s="11"/>
      <c r="F183" s="11"/>
      <c r="G183" s="11"/>
      <c r="H183" s="11"/>
      <c r="I183" s="11"/>
      <c r="J183" s="11"/>
      <c r="K183" s="41"/>
      <c r="L183" s="29"/>
      <c r="N183" s="29"/>
      <c r="O183" s="31"/>
      <c r="P183" s="32"/>
      <c r="Q183" s="33"/>
      <c r="R183" s="32"/>
      <c r="S183" s="34"/>
      <c r="T183" s="32"/>
      <c r="U183" s="34"/>
      <c r="V183" s="32"/>
      <c r="W183" s="34"/>
      <c r="X183" s="32"/>
      <c r="Y183" s="34"/>
      <c r="Z183" s="35"/>
    </row>
    <row r="184" spans="2:26" ht="12.75">
      <c r="B184" s="27"/>
      <c r="C184" s="27"/>
      <c r="D184" s="32"/>
      <c r="E184" s="11"/>
      <c r="F184" s="11"/>
      <c r="G184" s="11"/>
      <c r="H184" s="11"/>
      <c r="I184" s="11"/>
      <c r="J184" s="11"/>
      <c r="K184" s="41"/>
      <c r="L184" s="29"/>
      <c r="N184" s="29"/>
      <c r="O184" s="31"/>
      <c r="P184" s="32"/>
      <c r="Q184" s="33"/>
      <c r="R184" s="32"/>
      <c r="S184" s="34"/>
      <c r="T184" s="32"/>
      <c r="U184" s="34"/>
      <c r="V184" s="32"/>
      <c r="W184" s="34"/>
      <c r="X184" s="32"/>
      <c r="Y184" s="34"/>
      <c r="Z184" s="35"/>
    </row>
    <row r="185" spans="2:26" ht="12.75">
      <c r="B185" s="27"/>
      <c r="C185" s="27"/>
      <c r="D185" s="32"/>
      <c r="E185" s="11"/>
      <c r="F185" s="11"/>
      <c r="G185" s="11"/>
      <c r="H185" s="11"/>
      <c r="I185" s="11"/>
      <c r="J185" s="11"/>
      <c r="K185" s="41"/>
      <c r="L185" s="29"/>
      <c r="N185" s="29"/>
      <c r="O185" s="31"/>
      <c r="P185" s="32"/>
      <c r="Q185" s="33"/>
      <c r="R185" s="32"/>
      <c r="S185" s="34"/>
      <c r="T185" s="32"/>
      <c r="U185" s="34"/>
      <c r="V185" s="32"/>
      <c r="W185" s="34"/>
      <c r="X185" s="32"/>
      <c r="Y185" s="34"/>
      <c r="Z185" s="35"/>
    </row>
    <row r="186" spans="2:26" ht="12.75">
      <c r="B186" s="27"/>
      <c r="C186" s="27"/>
      <c r="D186" s="32"/>
      <c r="E186" s="11"/>
      <c r="F186" s="11"/>
      <c r="G186" s="11"/>
      <c r="H186" s="11"/>
      <c r="I186" s="11"/>
      <c r="J186" s="11"/>
      <c r="K186" s="41"/>
      <c r="L186" s="29"/>
      <c r="N186" s="29"/>
      <c r="O186" s="31"/>
      <c r="P186" s="32"/>
      <c r="Q186" s="33"/>
      <c r="R186" s="32"/>
      <c r="S186" s="34"/>
      <c r="T186" s="32"/>
      <c r="U186" s="34"/>
      <c r="V186" s="32"/>
      <c r="W186" s="34"/>
      <c r="X186" s="32"/>
      <c r="Y186" s="34"/>
      <c r="Z186" s="35"/>
    </row>
    <row r="187" spans="2:26" ht="12.75">
      <c r="B187" s="27"/>
      <c r="C187" s="27"/>
      <c r="D187" s="32"/>
      <c r="E187" s="11"/>
      <c r="F187" s="11"/>
      <c r="G187" s="11"/>
      <c r="H187" s="11"/>
      <c r="I187" s="11"/>
      <c r="J187" s="11"/>
      <c r="K187" s="41"/>
      <c r="L187" s="29"/>
      <c r="N187" s="29"/>
      <c r="O187" s="31"/>
      <c r="P187" s="32"/>
      <c r="Q187" s="33"/>
      <c r="R187" s="32"/>
      <c r="S187" s="34"/>
      <c r="T187" s="32"/>
      <c r="U187" s="34"/>
      <c r="V187" s="32"/>
      <c r="W187" s="34"/>
      <c r="X187" s="32"/>
      <c r="Y187" s="34"/>
      <c r="Z187" s="35"/>
    </row>
    <row r="188" spans="2:26" ht="12.75">
      <c r="B188" s="27"/>
      <c r="C188" s="27"/>
      <c r="D188" s="32"/>
      <c r="E188" s="11"/>
      <c r="F188" s="11"/>
      <c r="G188" s="11"/>
      <c r="H188" s="11"/>
      <c r="I188" s="11"/>
      <c r="J188" s="11"/>
      <c r="K188" s="41"/>
      <c r="L188" s="29"/>
      <c r="N188" s="29"/>
      <c r="O188" s="31"/>
      <c r="P188" s="32"/>
      <c r="Q188" s="33"/>
      <c r="R188" s="32"/>
      <c r="S188" s="34"/>
      <c r="T188" s="32"/>
      <c r="U188" s="34"/>
      <c r="V188" s="32"/>
      <c r="W188" s="34"/>
      <c r="X188" s="32"/>
      <c r="Y188" s="34"/>
      <c r="Z188" s="35"/>
    </row>
    <row r="189" spans="2:26" ht="12.75">
      <c r="B189" s="27"/>
      <c r="C189" s="27"/>
      <c r="D189" s="32"/>
      <c r="E189" s="11"/>
      <c r="F189" s="11"/>
      <c r="G189" s="11"/>
      <c r="H189" s="11"/>
      <c r="I189" s="11"/>
      <c r="J189" s="11"/>
      <c r="K189" s="41"/>
      <c r="L189" s="29"/>
      <c r="N189" s="29"/>
      <c r="O189" s="31"/>
      <c r="P189" s="32"/>
      <c r="Q189" s="33"/>
      <c r="R189" s="32"/>
      <c r="S189" s="34"/>
      <c r="T189" s="32"/>
      <c r="U189" s="34"/>
      <c r="V189" s="32"/>
      <c r="W189" s="34"/>
      <c r="X189" s="32"/>
      <c r="Y189" s="34"/>
      <c r="Z189" s="35"/>
    </row>
    <row r="190" spans="2:26" ht="12.75">
      <c r="B190" s="27"/>
      <c r="C190" s="27"/>
      <c r="D190" s="32"/>
      <c r="E190" s="11"/>
      <c r="F190" s="11"/>
      <c r="G190" s="11"/>
      <c r="H190" s="11"/>
      <c r="I190" s="11"/>
      <c r="J190" s="11"/>
      <c r="K190" s="41"/>
      <c r="L190" s="29"/>
      <c r="N190" s="29"/>
      <c r="O190" s="31"/>
      <c r="P190" s="32"/>
      <c r="Q190" s="33"/>
      <c r="R190" s="32"/>
      <c r="S190" s="34"/>
      <c r="T190" s="32"/>
      <c r="U190" s="34"/>
      <c r="V190" s="32"/>
      <c r="W190" s="34"/>
      <c r="X190" s="32"/>
      <c r="Y190" s="34"/>
      <c r="Z190" s="35"/>
    </row>
    <row r="191" spans="2:26" ht="12.75">
      <c r="B191" s="27"/>
      <c r="C191" s="27"/>
      <c r="D191" s="32"/>
      <c r="E191" s="11"/>
      <c r="F191" s="11"/>
      <c r="G191" s="11"/>
      <c r="H191" s="11"/>
      <c r="I191" s="11"/>
      <c r="J191" s="11"/>
      <c r="K191" s="41"/>
      <c r="L191" s="29"/>
      <c r="N191" s="29"/>
      <c r="O191" s="31"/>
      <c r="P191" s="32"/>
      <c r="Q191" s="33"/>
      <c r="R191" s="32"/>
      <c r="S191" s="34"/>
      <c r="T191" s="32"/>
      <c r="U191" s="34"/>
      <c r="V191" s="32"/>
      <c r="W191" s="34"/>
      <c r="X191" s="32"/>
      <c r="Y191" s="34"/>
      <c r="Z191" s="35"/>
    </row>
    <row r="192" spans="2:26" ht="12.75">
      <c r="B192" s="27"/>
      <c r="C192" s="27"/>
      <c r="D192" s="32"/>
      <c r="E192" s="11"/>
      <c r="F192" s="11"/>
      <c r="G192" s="11"/>
      <c r="H192" s="11"/>
      <c r="I192" s="11"/>
      <c r="J192" s="11"/>
      <c r="K192" s="41"/>
      <c r="L192" s="29"/>
      <c r="N192" s="29"/>
      <c r="O192" s="31"/>
      <c r="P192" s="32"/>
      <c r="Q192" s="33"/>
      <c r="R192" s="32"/>
      <c r="S192" s="34"/>
      <c r="T192" s="32"/>
      <c r="U192" s="34"/>
      <c r="V192" s="32"/>
      <c r="W192" s="34"/>
      <c r="X192" s="32"/>
      <c r="Y192" s="34"/>
      <c r="Z192" s="35"/>
    </row>
    <row r="193" spans="2:26" ht="12.75">
      <c r="B193" s="27"/>
      <c r="C193" s="27"/>
      <c r="D193" s="32"/>
      <c r="E193" s="11"/>
      <c r="F193" s="11"/>
      <c r="G193" s="11"/>
      <c r="H193" s="11"/>
      <c r="I193" s="11"/>
      <c r="J193" s="11"/>
      <c r="K193" s="41"/>
      <c r="L193" s="29"/>
      <c r="N193" s="29"/>
      <c r="O193" s="31"/>
      <c r="P193" s="32"/>
      <c r="Q193" s="33"/>
      <c r="R193" s="32"/>
      <c r="S193" s="34"/>
      <c r="T193" s="32"/>
      <c r="U193" s="34"/>
      <c r="V193" s="32"/>
      <c r="W193" s="34"/>
      <c r="X193" s="32"/>
      <c r="Y193" s="34"/>
      <c r="Z193" s="35"/>
    </row>
    <row r="194" spans="2:26" ht="12.75">
      <c r="B194" s="27"/>
      <c r="C194" s="27"/>
      <c r="D194" s="32"/>
      <c r="E194" s="11"/>
      <c r="F194" s="11"/>
      <c r="G194" s="11"/>
      <c r="H194" s="11"/>
      <c r="I194" s="11"/>
      <c r="J194" s="11"/>
      <c r="K194" s="41"/>
      <c r="L194" s="29"/>
      <c r="N194" s="29"/>
      <c r="O194" s="31"/>
      <c r="P194" s="32"/>
      <c r="Q194" s="33"/>
      <c r="R194" s="32"/>
      <c r="S194" s="34"/>
      <c r="T194" s="32"/>
      <c r="U194" s="34"/>
      <c r="V194" s="32"/>
      <c r="W194" s="34"/>
      <c r="X194" s="32"/>
      <c r="Y194" s="34"/>
      <c r="Z194" s="35"/>
    </row>
    <row r="195" spans="2:26" ht="12.75">
      <c r="B195" s="27"/>
      <c r="C195" s="27"/>
      <c r="D195" s="32"/>
      <c r="E195" s="11"/>
      <c r="F195" s="11"/>
      <c r="G195" s="11"/>
      <c r="H195" s="11"/>
      <c r="I195" s="11"/>
      <c r="J195" s="11"/>
      <c r="K195" s="41"/>
      <c r="L195" s="29"/>
      <c r="N195" s="29"/>
      <c r="O195" s="31"/>
      <c r="P195" s="32"/>
      <c r="Q195" s="33"/>
      <c r="R195" s="32"/>
      <c r="S195" s="34"/>
      <c r="T195" s="32"/>
      <c r="U195" s="34"/>
      <c r="V195" s="32"/>
      <c r="W195" s="34"/>
      <c r="X195" s="32"/>
      <c r="Y195" s="34"/>
      <c r="Z195" s="35"/>
    </row>
    <row r="196" spans="2:26" ht="12.75">
      <c r="B196" s="27"/>
      <c r="C196" s="27"/>
      <c r="D196" s="32"/>
      <c r="E196" s="11"/>
      <c r="F196" s="11"/>
      <c r="G196" s="11"/>
      <c r="H196" s="11"/>
      <c r="I196" s="11"/>
      <c r="J196" s="11"/>
      <c r="K196" s="41"/>
      <c r="L196" s="29"/>
      <c r="N196" s="29"/>
      <c r="O196" s="31"/>
      <c r="P196" s="32"/>
      <c r="Q196" s="33"/>
      <c r="R196" s="32"/>
      <c r="S196" s="34"/>
      <c r="T196" s="32"/>
      <c r="U196" s="34"/>
      <c r="V196" s="32"/>
      <c r="W196" s="34"/>
      <c r="X196" s="32"/>
      <c r="Y196" s="34"/>
      <c r="Z196" s="35"/>
    </row>
    <row r="197" spans="2:26" ht="12.75">
      <c r="B197" s="27"/>
      <c r="C197" s="27"/>
      <c r="D197" s="32"/>
      <c r="E197" s="11"/>
      <c r="F197" s="11"/>
      <c r="G197" s="11"/>
      <c r="H197" s="11"/>
      <c r="I197" s="11"/>
      <c r="J197" s="11"/>
      <c r="K197" s="41"/>
      <c r="L197" s="29"/>
      <c r="N197" s="29"/>
      <c r="O197" s="31"/>
      <c r="P197" s="32"/>
      <c r="Q197" s="33"/>
      <c r="R197" s="32"/>
      <c r="S197" s="34"/>
      <c r="T197" s="32"/>
      <c r="U197" s="34"/>
      <c r="V197" s="32"/>
      <c r="W197" s="34"/>
      <c r="X197" s="32"/>
      <c r="Y197" s="34"/>
      <c r="Z197" s="35"/>
    </row>
    <row r="198" spans="2:26" ht="12.75">
      <c r="B198" s="27"/>
      <c r="C198" s="27"/>
      <c r="D198" s="32"/>
      <c r="E198" s="11"/>
      <c r="F198" s="11"/>
      <c r="G198" s="11"/>
      <c r="H198" s="11"/>
      <c r="I198" s="11"/>
      <c r="J198" s="11"/>
      <c r="K198" s="41"/>
      <c r="L198" s="29"/>
      <c r="N198" s="29"/>
      <c r="O198" s="31"/>
      <c r="P198" s="32"/>
      <c r="Q198" s="33"/>
      <c r="R198" s="32"/>
      <c r="S198" s="34"/>
      <c r="T198" s="32"/>
      <c r="U198" s="34"/>
      <c r="V198" s="32"/>
      <c r="W198" s="34"/>
      <c r="X198" s="32"/>
      <c r="Y198" s="34"/>
      <c r="Z198" s="35"/>
    </row>
    <row r="199" spans="2:26" ht="12.75">
      <c r="B199" s="27"/>
      <c r="C199" s="27"/>
      <c r="D199" s="32"/>
      <c r="E199" s="11"/>
      <c r="F199" s="11"/>
      <c r="G199" s="11"/>
      <c r="H199" s="11"/>
      <c r="I199" s="11"/>
      <c r="J199" s="11"/>
      <c r="K199" s="41"/>
      <c r="L199" s="29"/>
      <c r="N199" s="29"/>
      <c r="O199" s="31"/>
      <c r="P199" s="32"/>
      <c r="Q199" s="33"/>
      <c r="R199" s="32"/>
      <c r="S199" s="34"/>
      <c r="T199" s="32"/>
      <c r="U199" s="34"/>
      <c r="V199" s="32"/>
      <c r="W199" s="34"/>
      <c r="X199" s="32"/>
      <c r="Y199" s="34"/>
      <c r="Z199" s="35"/>
    </row>
    <row r="200" spans="2:26" ht="12.75">
      <c r="B200" s="27"/>
      <c r="C200" s="27"/>
      <c r="D200" s="32"/>
      <c r="E200" s="11"/>
      <c r="F200" s="11"/>
      <c r="G200" s="11"/>
      <c r="H200" s="11"/>
      <c r="I200" s="11"/>
      <c r="J200" s="11"/>
      <c r="K200" s="41"/>
      <c r="L200" s="29"/>
      <c r="N200" s="29"/>
      <c r="O200" s="31"/>
      <c r="P200" s="32"/>
      <c r="Q200" s="33"/>
      <c r="R200" s="32"/>
      <c r="S200" s="34"/>
      <c r="T200" s="32"/>
      <c r="U200" s="34"/>
      <c r="V200" s="32"/>
      <c r="W200" s="34"/>
      <c r="X200" s="32"/>
      <c r="Y200" s="34"/>
      <c r="Z200" s="35"/>
    </row>
    <row r="201" spans="2:26" ht="12.75">
      <c r="B201" s="27"/>
      <c r="C201" s="27"/>
      <c r="D201" s="32"/>
      <c r="E201" s="11"/>
      <c r="F201" s="11"/>
      <c r="G201" s="11"/>
      <c r="H201" s="11"/>
      <c r="I201" s="11"/>
      <c r="J201" s="11"/>
      <c r="K201" s="41"/>
      <c r="L201" s="29"/>
      <c r="N201" s="29"/>
      <c r="O201" s="31"/>
      <c r="P201" s="32"/>
      <c r="Q201" s="33"/>
      <c r="R201" s="32"/>
      <c r="S201" s="34"/>
      <c r="T201" s="32"/>
      <c r="U201" s="34"/>
      <c r="V201" s="32"/>
      <c r="W201" s="34"/>
      <c r="X201" s="32"/>
      <c r="Y201" s="34"/>
      <c r="Z201" s="35"/>
    </row>
    <row r="202" spans="2:26" ht="12.75">
      <c r="B202" s="27"/>
      <c r="C202" s="27"/>
      <c r="D202" s="32"/>
      <c r="E202" s="11"/>
      <c r="F202" s="11"/>
      <c r="G202" s="11"/>
      <c r="H202" s="11"/>
      <c r="I202" s="11"/>
      <c r="J202" s="11"/>
      <c r="K202" s="9"/>
      <c r="L202" s="29"/>
      <c r="N202" s="29"/>
      <c r="O202" s="31"/>
      <c r="P202" s="32"/>
      <c r="Q202" s="33"/>
      <c r="R202" s="32"/>
      <c r="S202" s="34"/>
      <c r="T202" s="32"/>
      <c r="U202" s="34"/>
      <c r="V202" s="32"/>
      <c r="W202" s="34"/>
      <c r="X202" s="32"/>
      <c r="Y202" s="34"/>
      <c r="Z202" s="35"/>
    </row>
    <row r="203" spans="2:15" ht="12.75">
      <c r="B203" s="27"/>
      <c r="C203" s="27"/>
      <c r="D203" s="11"/>
      <c r="E203" s="11"/>
      <c r="F203" s="11"/>
      <c r="G203" s="11"/>
      <c r="H203" s="11"/>
      <c r="I203" s="11"/>
      <c r="J203" s="11"/>
      <c r="K203" s="9"/>
      <c r="L203" s="42"/>
      <c r="N203" s="42"/>
      <c r="O203" s="42"/>
    </row>
    <row r="204" spans="11:15" ht="12.75">
      <c r="K204" s="9"/>
      <c r="L204" s="42"/>
      <c r="N204" s="42"/>
      <c r="O204" s="42"/>
    </row>
    <row r="205" spans="11:15" ht="12.75">
      <c r="K205" s="9"/>
      <c r="L205" s="42"/>
      <c r="N205" s="42"/>
      <c r="O205" s="42"/>
    </row>
    <row r="206" spans="11:15" ht="12.75">
      <c r="K206" s="9"/>
      <c r="L206" s="42"/>
      <c r="N206" s="42"/>
      <c r="O206" s="42"/>
    </row>
    <row r="207" spans="11:15" ht="12.75">
      <c r="K207" s="9"/>
      <c r="L207" s="42"/>
      <c r="N207" s="42"/>
      <c r="O207" s="42"/>
    </row>
    <row r="208" spans="11:15" ht="12.75">
      <c r="K208" s="9"/>
      <c r="L208" s="42"/>
      <c r="N208" s="42"/>
      <c r="O208" s="42"/>
    </row>
    <row r="209" spans="11:15" ht="12.75">
      <c r="K209" s="9"/>
      <c r="L209" s="42"/>
      <c r="N209" s="42"/>
      <c r="O209" s="42"/>
    </row>
    <row r="210" spans="11:15" ht="12.75">
      <c r="K210" s="9"/>
      <c r="L210" s="42"/>
      <c r="N210" s="42"/>
      <c r="O210" s="42"/>
    </row>
    <row r="211" spans="11:15" ht="12.75">
      <c r="K211" s="9"/>
      <c r="L211" s="42"/>
      <c r="N211" s="42"/>
      <c r="O211" s="42"/>
    </row>
    <row r="212" spans="11:15" ht="12.75">
      <c r="K212" s="9"/>
      <c r="L212" s="42"/>
      <c r="N212" s="42"/>
      <c r="O212" s="42"/>
    </row>
    <row r="213" spans="11:15" ht="12.75">
      <c r="K213" s="9"/>
      <c r="L213" s="42"/>
      <c r="N213" s="42"/>
      <c r="O213" s="42"/>
    </row>
    <row r="214" spans="11:15" ht="12.75">
      <c r="K214" s="9"/>
      <c r="L214" s="42"/>
      <c r="N214" s="42"/>
      <c r="O214" s="42"/>
    </row>
    <row r="215" spans="11:15" ht="12.75">
      <c r="K215" s="9"/>
      <c r="L215" s="42"/>
      <c r="N215" s="42"/>
      <c r="O215" s="42"/>
    </row>
    <row r="216" spans="11:15" ht="12.75">
      <c r="K216" s="9"/>
      <c r="L216" s="42"/>
      <c r="N216" s="42"/>
      <c r="O216" s="42"/>
    </row>
    <row r="217" spans="11:15" ht="12.75">
      <c r="K217" s="9"/>
      <c r="L217" s="42"/>
      <c r="N217" s="42"/>
      <c r="O217" s="42"/>
    </row>
    <row r="218" spans="11:15" ht="12.75">
      <c r="K218" s="9"/>
      <c r="L218" s="42"/>
      <c r="N218" s="42"/>
      <c r="O218" s="42"/>
    </row>
    <row r="219" spans="11:15" ht="12.75">
      <c r="K219" s="9"/>
      <c r="L219" s="42"/>
      <c r="N219" s="42"/>
      <c r="O219" s="42"/>
    </row>
    <row r="220" spans="11:15" ht="12.75">
      <c r="K220" s="9"/>
      <c r="L220" s="42"/>
      <c r="N220" s="42"/>
      <c r="O220" s="42"/>
    </row>
    <row r="221" spans="11:15" ht="12.75">
      <c r="K221" s="9"/>
      <c r="L221" s="42"/>
      <c r="N221" s="42"/>
      <c r="O221" s="42"/>
    </row>
    <row r="222" spans="11:15" ht="12.75">
      <c r="K222" s="9"/>
      <c r="L222" s="42"/>
      <c r="N222" s="42"/>
      <c r="O222" s="42"/>
    </row>
    <row r="223" spans="11:15" ht="12.75">
      <c r="K223" s="9"/>
      <c r="L223" s="42"/>
      <c r="N223" s="42"/>
      <c r="O223" s="42"/>
    </row>
    <row r="224" spans="11:15" ht="12.75">
      <c r="K224" s="9"/>
      <c r="L224" s="42"/>
      <c r="N224" s="42"/>
      <c r="O224" s="42"/>
    </row>
    <row r="225" spans="11:15" ht="12.75">
      <c r="K225" s="9"/>
      <c r="L225" s="42"/>
      <c r="N225" s="42"/>
      <c r="O225" s="42"/>
    </row>
    <row r="226" spans="11:15" ht="12.75">
      <c r="K226" s="9"/>
      <c r="L226" s="42"/>
      <c r="N226" s="42"/>
      <c r="O226" s="42"/>
    </row>
    <row r="227" spans="11:15" ht="12.75">
      <c r="K227" s="9"/>
      <c r="L227" s="42"/>
      <c r="N227" s="42"/>
      <c r="O227" s="42"/>
    </row>
    <row r="228" spans="11:15" ht="12.75">
      <c r="K228" s="9"/>
      <c r="L228" s="42"/>
      <c r="N228" s="42"/>
      <c r="O228" s="42"/>
    </row>
    <row r="229" spans="11:15" ht="12.75">
      <c r="K229" s="9"/>
      <c r="L229" s="42"/>
      <c r="N229" s="42"/>
      <c r="O229" s="42"/>
    </row>
    <row r="230" spans="11:15" ht="12.75">
      <c r="K230" s="9"/>
      <c r="L230" s="42"/>
      <c r="N230" s="42"/>
      <c r="O230" s="42"/>
    </row>
    <row r="231" spans="11:15" ht="12.75">
      <c r="K231" s="9"/>
      <c r="L231" s="42"/>
      <c r="N231" s="42"/>
      <c r="O231" s="42"/>
    </row>
    <row r="232" spans="11:15" ht="12.75">
      <c r="K232" s="9"/>
      <c r="L232" s="42"/>
      <c r="N232" s="42"/>
      <c r="O232" s="42"/>
    </row>
    <row r="233" spans="11:15" ht="12.75">
      <c r="K233" s="9"/>
      <c r="L233" s="42"/>
      <c r="N233" s="42"/>
      <c r="O233" s="42"/>
    </row>
    <row r="234" spans="11:15" ht="12.75">
      <c r="K234" s="9"/>
      <c r="L234" s="42"/>
      <c r="N234" s="42"/>
      <c r="O234" s="42"/>
    </row>
    <row r="235" spans="11:15" ht="12.75">
      <c r="K235" s="9"/>
      <c r="L235" s="42"/>
      <c r="N235" s="42"/>
      <c r="O235" s="42"/>
    </row>
    <row r="236" spans="11:15" ht="12.75">
      <c r="K236" s="9"/>
      <c r="L236" s="42"/>
      <c r="N236" s="42"/>
      <c r="O236" s="42"/>
    </row>
    <row r="237" spans="11:15" ht="12.75">
      <c r="K237" s="9"/>
      <c r="L237" s="42"/>
      <c r="N237" s="42"/>
      <c r="O237" s="42"/>
    </row>
    <row r="238" spans="11:15" ht="12.75">
      <c r="K238" s="9"/>
      <c r="L238" s="42"/>
      <c r="N238" s="42"/>
      <c r="O238" s="42"/>
    </row>
    <row r="239" spans="11:15" ht="12.75">
      <c r="K239" s="9"/>
      <c r="L239" s="42"/>
      <c r="N239" s="42"/>
      <c r="O239" s="42"/>
    </row>
    <row r="240" spans="11:15" ht="12.75">
      <c r="K240" s="9"/>
      <c r="L240" s="42"/>
      <c r="N240" s="42"/>
      <c r="O240" s="42"/>
    </row>
    <row r="241" spans="11:15" ht="12.75">
      <c r="K241" s="42"/>
      <c r="L241" s="42"/>
      <c r="N241" s="42"/>
      <c r="O241" s="42"/>
    </row>
    <row r="242" spans="11:15" ht="12.75">
      <c r="K242" s="42"/>
      <c r="L242" s="42"/>
      <c r="N242" s="42"/>
      <c r="O242" s="42"/>
    </row>
    <row r="243" spans="11:15" ht="12.75">
      <c r="K243" s="42"/>
      <c r="L243" s="42"/>
      <c r="N243" s="42"/>
      <c r="O243" s="42"/>
    </row>
    <row r="244" spans="11:15" ht="12.75">
      <c r="K244" s="42"/>
      <c r="L244" s="42"/>
      <c r="N244" s="42"/>
      <c r="O244" s="42"/>
    </row>
    <row r="245" spans="11:15" ht="12.75">
      <c r="K245" s="42"/>
      <c r="L245" s="42"/>
      <c r="N245" s="42"/>
      <c r="O245" s="42"/>
    </row>
    <row r="246" spans="11:15" ht="12.75">
      <c r="K246" s="42"/>
      <c r="L246" s="42"/>
      <c r="N246" s="42"/>
      <c r="O246" s="42"/>
    </row>
    <row r="247" spans="11:15" ht="12.75">
      <c r="K247" s="42"/>
      <c r="L247" s="42"/>
      <c r="N247" s="42"/>
      <c r="O247" s="42"/>
    </row>
    <row r="248" spans="11:15" ht="12.75">
      <c r="K248" s="42"/>
      <c r="L248" s="42"/>
      <c r="N248" s="42"/>
      <c r="O248" s="42"/>
    </row>
    <row r="249" spans="11:15" ht="12.75">
      <c r="K249" s="42"/>
      <c r="L249" s="42"/>
      <c r="N249" s="42"/>
      <c r="O249" s="42"/>
    </row>
    <row r="250" spans="11:15" ht="12.75">
      <c r="K250" s="42"/>
      <c r="L250" s="42"/>
      <c r="N250" s="42"/>
      <c r="O250" s="42"/>
    </row>
    <row r="251" spans="11:15" ht="12.75">
      <c r="K251" s="42"/>
      <c r="L251" s="42"/>
      <c r="N251" s="42"/>
      <c r="O251" s="42"/>
    </row>
    <row r="252" spans="11:15" ht="12.75">
      <c r="K252" s="42"/>
      <c r="L252" s="42"/>
      <c r="N252" s="42"/>
      <c r="O252" s="42"/>
    </row>
    <row r="253" spans="11:15" ht="12.75">
      <c r="K253" s="42"/>
      <c r="L253" s="42"/>
      <c r="N253" s="42"/>
      <c r="O253" s="42"/>
    </row>
    <row r="254" spans="11:15" ht="12.75">
      <c r="K254" s="42"/>
      <c r="L254" s="42"/>
      <c r="N254" s="42"/>
      <c r="O254" s="42"/>
    </row>
    <row r="255" spans="11:15" ht="12.75">
      <c r="K255" s="42"/>
      <c r="L255" s="42"/>
      <c r="N255" s="42"/>
      <c r="O255" s="42"/>
    </row>
    <row r="256" spans="11:15" ht="12.75">
      <c r="K256" s="42"/>
      <c r="L256" s="42"/>
      <c r="N256" s="42"/>
      <c r="O256" s="42"/>
    </row>
    <row r="257" spans="11:15" ht="12.75">
      <c r="K257" s="42"/>
      <c r="L257" s="42"/>
      <c r="N257" s="42"/>
      <c r="O257" s="42"/>
    </row>
    <row r="258" spans="11:15" ht="12.75">
      <c r="K258" s="42"/>
      <c r="L258" s="42"/>
      <c r="N258" s="42"/>
      <c r="O258" s="42"/>
    </row>
    <row r="259" spans="11:15" ht="12.75">
      <c r="K259" s="42"/>
      <c r="L259" s="42"/>
      <c r="N259" s="42"/>
      <c r="O259" s="42"/>
    </row>
    <row r="260" spans="11:15" ht="12.75">
      <c r="K260" s="42"/>
      <c r="L260" s="42"/>
      <c r="N260" s="42"/>
      <c r="O260" s="42"/>
    </row>
    <row r="261" spans="11:15" ht="12.75">
      <c r="K261" s="42"/>
      <c r="L261" s="42"/>
      <c r="N261" s="42"/>
      <c r="O261" s="42"/>
    </row>
    <row r="262" spans="11:15" ht="12.75">
      <c r="K262" s="42"/>
      <c r="L262" s="42"/>
      <c r="N262" s="42"/>
      <c r="O262" s="42"/>
    </row>
    <row r="263" spans="11:15" ht="12.75">
      <c r="K263" s="42"/>
      <c r="L263" s="42"/>
      <c r="N263" s="42"/>
      <c r="O263" s="42"/>
    </row>
    <row r="264" spans="11:15" ht="12.75">
      <c r="K264" s="42"/>
      <c r="L264" s="42"/>
      <c r="N264" s="42"/>
      <c r="O264" s="42"/>
    </row>
    <row r="265" spans="11:15" ht="12.75">
      <c r="K265" s="42"/>
      <c r="L265" s="42"/>
      <c r="N265" s="42"/>
      <c r="O265" s="42"/>
    </row>
    <row r="266" spans="11:15" ht="12.75">
      <c r="K266" s="42"/>
      <c r="L266" s="42"/>
      <c r="N266" s="42"/>
      <c r="O266" s="42"/>
    </row>
    <row r="267" spans="11:15" ht="12.75">
      <c r="K267" s="42"/>
      <c r="L267" s="42"/>
      <c r="N267" s="42"/>
      <c r="O267" s="42"/>
    </row>
    <row r="268" spans="11:15" ht="12.75">
      <c r="K268" s="42"/>
      <c r="L268" s="42"/>
      <c r="N268" s="42"/>
      <c r="O268" s="42"/>
    </row>
    <row r="269" spans="11:15" ht="12.75">
      <c r="K269" s="42"/>
      <c r="L269" s="42"/>
      <c r="N269" s="42"/>
      <c r="O269" s="42"/>
    </row>
    <row r="270" spans="11:15" ht="12.75">
      <c r="K270" s="42"/>
      <c r="L270" s="42"/>
      <c r="N270" s="42"/>
      <c r="O270" s="42"/>
    </row>
    <row r="271" spans="11:15" ht="12.75">
      <c r="K271" s="42"/>
      <c r="L271" s="42"/>
      <c r="N271" s="42"/>
      <c r="O271" s="42"/>
    </row>
    <row r="272" spans="11:15" ht="12.75">
      <c r="K272" s="42"/>
      <c r="L272" s="42"/>
      <c r="N272" s="42"/>
      <c r="O272" s="42"/>
    </row>
    <row r="273" spans="11:15" ht="12.75">
      <c r="K273" s="42"/>
      <c r="L273" s="42"/>
      <c r="N273" s="42"/>
      <c r="O273" s="42"/>
    </row>
    <row r="274" spans="11:15" ht="12.75">
      <c r="K274" s="42"/>
      <c r="L274" s="42"/>
      <c r="N274" s="42"/>
      <c r="O274" s="42"/>
    </row>
    <row r="275" spans="11:15" ht="12.75">
      <c r="K275" s="42"/>
      <c r="L275" s="42"/>
      <c r="N275" s="42"/>
      <c r="O275" s="42"/>
    </row>
    <row r="276" spans="11:15" ht="12.75">
      <c r="K276" s="42"/>
      <c r="L276" s="42"/>
      <c r="N276" s="42"/>
      <c r="O276" s="42"/>
    </row>
    <row r="277" spans="11:15" ht="12.75">
      <c r="K277" s="42"/>
      <c r="L277" s="42"/>
      <c r="N277" s="42"/>
      <c r="O277" s="42"/>
    </row>
    <row r="278" spans="11:15" ht="12.75">
      <c r="K278" s="42"/>
      <c r="L278" s="42"/>
      <c r="N278" s="42"/>
      <c r="O278" s="42"/>
    </row>
    <row r="279" spans="11:15" ht="12.75">
      <c r="K279" s="42"/>
      <c r="L279" s="42"/>
      <c r="N279" s="42"/>
      <c r="O279" s="42"/>
    </row>
    <row r="280" spans="11:15" ht="12.75">
      <c r="K280" s="42"/>
      <c r="L280" s="42"/>
      <c r="N280" s="42"/>
      <c r="O280" s="42"/>
    </row>
    <row r="281" spans="11:15" ht="12.75">
      <c r="K281" s="42"/>
      <c r="L281" s="42"/>
      <c r="N281" s="42"/>
      <c r="O281" s="42"/>
    </row>
    <row r="282" spans="11:15" ht="12.75">
      <c r="K282" s="42"/>
      <c r="L282" s="42"/>
      <c r="N282" s="42"/>
      <c r="O282" s="42"/>
    </row>
    <row r="283" spans="11:15" ht="12.75">
      <c r="K283" s="42"/>
      <c r="L283" s="42"/>
      <c r="N283" s="42"/>
      <c r="O283" s="42"/>
    </row>
    <row r="284" spans="11:15" ht="12.75">
      <c r="K284" s="42"/>
      <c r="L284" s="42"/>
      <c r="N284" s="42"/>
      <c r="O284" s="42"/>
    </row>
    <row r="285" spans="11:15" ht="12.75">
      <c r="K285" s="42"/>
      <c r="L285" s="42"/>
      <c r="N285" s="42"/>
      <c r="O285" s="42"/>
    </row>
    <row r="286" spans="11:15" ht="12.75">
      <c r="K286" s="42"/>
      <c r="L286" s="42"/>
      <c r="N286" s="42"/>
      <c r="O286" s="42"/>
    </row>
    <row r="287" spans="11:15" ht="12.75">
      <c r="K287" s="42"/>
      <c r="L287" s="42"/>
      <c r="N287" s="42"/>
      <c r="O287" s="42"/>
    </row>
    <row r="288" spans="11:15" ht="12.75">
      <c r="K288" s="42"/>
      <c r="L288" s="42"/>
      <c r="N288" s="42"/>
      <c r="O288" s="42"/>
    </row>
    <row r="289" spans="11:15" ht="12.75">
      <c r="K289" s="42"/>
      <c r="L289" s="42"/>
      <c r="N289" s="42"/>
      <c r="O289" s="42"/>
    </row>
    <row r="290" spans="11:15" ht="12.75">
      <c r="K290" s="42"/>
      <c r="L290" s="42"/>
      <c r="N290" s="42"/>
      <c r="O290" s="42"/>
    </row>
    <row r="291" spans="11:15" ht="12.75">
      <c r="K291" s="42"/>
      <c r="L291" s="42"/>
      <c r="N291" s="42"/>
      <c r="O291" s="42"/>
    </row>
    <row r="292" spans="11:15" ht="12.75">
      <c r="K292" s="42"/>
      <c r="L292" s="42"/>
      <c r="N292" s="42"/>
      <c r="O292" s="42"/>
    </row>
    <row r="293" spans="11:15" ht="12.75">
      <c r="K293" s="42"/>
      <c r="L293" s="42"/>
      <c r="N293" s="42"/>
      <c r="O293" s="42"/>
    </row>
    <row r="294" spans="11:15" ht="12.75">
      <c r="K294" s="42"/>
      <c r="L294" s="42"/>
      <c r="N294" s="42"/>
      <c r="O294" s="42"/>
    </row>
    <row r="295" spans="11:15" ht="12.75">
      <c r="K295" s="42"/>
      <c r="L295" s="42"/>
      <c r="N295" s="42"/>
      <c r="O295" s="42"/>
    </row>
    <row r="296" spans="11:15" ht="12.75">
      <c r="K296" s="42"/>
      <c r="L296" s="42"/>
      <c r="N296" s="42"/>
      <c r="O296" s="42"/>
    </row>
    <row r="297" spans="11:15" ht="12.75">
      <c r="K297" s="42"/>
      <c r="L297" s="42"/>
      <c r="N297" s="42"/>
      <c r="O297" s="42"/>
    </row>
    <row r="298" spans="11:15" ht="12.75">
      <c r="K298" s="42"/>
      <c r="L298" s="42"/>
      <c r="N298" s="42"/>
      <c r="O298" s="42"/>
    </row>
    <row r="299" spans="11:15" ht="12.75">
      <c r="K299" s="42"/>
      <c r="L299" s="42"/>
      <c r="N299" s="42"/>
      <c r="O299" s="42"/>
    </row>
    <row r="300" spans="11:15" ht="12.75">
      <c r="K300" s="42"/>
      <c r="L300" s="42"/>
      <c r="N300" s="42"/>
      <c r="O300" s="42"/>
    </row>
    <row r="301" spans="11:15" ht="12.75">
      <c r="K301" s="42"/>
      <c r="L301" s="42"/>
      <c r="N301" s="42"/>
      <c r="O301" s="42"/>
    </row>
    <row r="302" spans="11:15" ht="12.75">
      <c r="K302" s="42"/>
      <c r="L302" s="42"/>
      <c r="N302" s="42"/>
      <c r="O302" s="42"/>
    </row>
    <row r="303" spans="11:15" ht="12.75">
      <c r="K303" s="42"/>
      <c r="L303" s="42"/>
      <c r="N303" s="42"/>
      <c r="O303" s="42"/>
    </row>
    <row r="304" spans="11:15" ht="12.75">
      <c r="K304" s="42"/>
      <c r="L304" s="42"/>
      <c r="N304" s="42"/>
      <c r="O304" s="42"/>
    </row>
    <row r="305" spans="11:15" ht="12.75">
      <c r="K305" s="42"/>
      <c r="L305" s="42"/>
      <c r="N305" s="42"/>
      <c r="O305" s="42"/>
    </row>
    <row r="306" spans="11:15" ht="12.75">
      <c r="K306" s="42"/>
      <c r="L306" s="42"/>
      <c r="N306" s="42"/>
      <c r="O306" s="42"/>
    </row>
    <row r="307" spans="11:15" ht="12.75">
      <c r="K307" s="42"/>
      <c r="L307" s="42"/>
      <c r="N307" s="42"/>
      <c r="O307" s="42"/>
    </row>
    <row r="308" spans="11:15" ht="12.75">
      <c r="K308" s="42"/>
      <c r="L308" s="42"/>
      <c r="N308" s="42"/>
      <c r="O308" s="42"/>
    </row>
    <row r="309" spans="11:15" ht="12.75">
      <c r="K309" s="42"/>
      <c r="L309" s="42"/>
      <c r="N309" s="42"/>
      <c r="O309" s="42"/>
    </row>
    <row r="310" spans="11:15" ht="12.75">
      <c r="K310" s="42"/>
      <c r="L310" s="42"/>
      <c r="N310" s="42"/>
      <c r="O310" s="42"/>
    </row>
    <row r="311" spans="11:15" ht="12.75">
      <c r="K311" s="42"/>
      <c r="L311" s="42"/>
      <c r="N311" s="42"/>
      <c r="O311" s="42"/>
    </row>
    <row r="312" spans="11:15" ht="12.75">
      <c r="K312" s="42"/>
      <c r="L312" s="42"/>
      <c r="N312" s="42"/>
      <c r="O312" s="42"/>
    </row>
    <row r="313" spans="11:15" ht="12.75">
      <c r="K313" s="42"/>
      <c r="L313" s="42"/>
      <c r="N313" s="42"/>
      <c r="O313" s="42"/>
    </row>
    <row r="314" spans="11:15" ht="12.75">
      <c r="K314" s="42"/>
      <c r="L314" s="42"/>
      <c r="N314" s="42"/>
      <c r="O314" s="42"/>
    </row>
    <row r="315" spans="11:15" ht="12.75">
      <c r="K315" s="42"/>
      <c r="L315" s="42"/>
      <c r="N315" s="42"/>
      <c r="O315" s="42"/>
    </row>
    <row r="316" spans="11:15" ht="12.75">
      <c r="K316" s="42"/>
      <c r="L316" s="42"/>
      <c r="N316" s="42"/>
      <c r="O316" s="42"/>
    </row>
    <row r="317" spans="11:15" ht="12.75">
      <c r="K317" s="42"/>
      <c r="L317" s="42"/>
      <c r="N317" s="42"/>
      <c r="O317" s="42"/>
    </row>
    <row r="318" spans="11:15" ht="12.75">
      <c r="K318" s="42"/>
      <c r="L318" s="42"/>
      <c r="N318" s="42"/>
      <c r="O318" s="42"/>
    </row>
    <row r="319" spans="11:12" ht="12.75">
      <c r="K319" s="42"/>
      <c r="L319" s="42"/>
    </row>
    <row r="320" spans="11:12" ht="12.75">
      <c r="K320" s="42"/>
      <c r="L320" s="42"/>
    </row>
    <row r="321" spans="11:12" ht="12.75">
      <c r="K321" s="42"/>
      <c r="L321" s="42"/>
    </row>
    <row r="322" spans="11:12" ht="12.75">
      <c r="K322" s="42"/>
      <c r="L322" s="42"/>
    </row>
    <row r="323" spans="11:12" ht="12.75">
      <c r="K323" s="42"/>
      <c r="L323" s="42"/>
    </row>
    <row r="324" spans="11:12" ht="12.75">
      <c r="K324" s="42"/>
      <c r="L324" s="42"/>
    </row>
    <row r="325" spans="11:12" ht="12.75">
      <c r="K325" s="42"/>
      <c r="L325" s="42"/>
    </row>
    <row r="326" spans="11:12" ht="12.75">
      <c r="K326" s="42"/>
      <c r="L326" s="42"/>
    </row>
    <row r="327" spans="11:12" ht="12.75">
      <c r="K327" s="42"/>
      <c r="L327" s="42"/>
    </row>
    <row r="328" spans="11:12" ht="12.75">
      <c r="K328" s="42"/>
      <c r="L328" s="42"/>
    </row>
    <row r="329" spans="11:12" ht="12.75">
      <c r="K329" s="42"/>
      <c r="L329" s="42"/>
    </row>
    <row r="330" spans="11:12" ht="12.75">
      <c r="K330" s="42"/>
      <c r="L330" s="42"/>
    </row>
    <row r="331" spans="11:12" ht="12.75">
      <c r="K331" s="42"/>
      <c r="L331" s="42"/>
    </row>
    <row r="332" spans="11:12" ht="12.75">
      <c r="K332" s="42"/>
      <c r="L332" s="42"/>
    </row>
    <row r="333" ht="12.75">
      <c r="K333" s="42"/>
    </row>
    <row r="334" ht="12.75">
      <c r="K334" s="42"/>
    </row>
    <row r="335" ht="12.75">
      <c r="K335" s="42"/>
    </row>
    <row r="336" ht="12.75">
      <c r="K336" s="42"/>
    </row>
    <row r="337" ht="12.75">
      <c r="K337" s="4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0"/>
  <sheetViews>
    <sheetView workbookViewId="0" topLeftCell="A1">
      <pane xSplit="1" ySplit="5" topLeftCell="B1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136" sqref="Z136"/>
    </sheetView>
  </sheetViews>
  <sheetFormatPr defaultColWidth="9.140625" defaultRowHeight="12.75"/>
  <cols>
    <col min="1" max="1" width="3.28125" style="8" bestFit="1" customWidth="1"/>
    <col min="2" max="2" width="6.00390625" style="9" bestFit="1" customWidth="1"/>
    <col min="3" max="3" width="8.8515625" style="9" customWidth="1"/>
    <col min="4" max="4" width="10.28125" style="3" customWidth="1"/>
    <col min="5" max="5" width="30.421875" style="3" customWidth="1"/>
    <col min="6" max="6" width="20.57421875" style="3" hidden="1" customWidth="1"/>
    <col min="7" max="7" width="4.8515625" style="3" hidden="1" customWidth="1"/>
    <col min="8" max="8" width="3.8515625" style="3" hidden="1" customWidth="1"/>
    <col min="9" max="9" width="9.421875" style="3" hidden="1" customWidth="1"/>
    <col min="10" max="10" width="12.57421875" style="3" bestFit="1" customWidth="1"/>
    <col min="11" max="11" width="8.28125" style="3" hidden="1" customWidth="1"/>
    <col min="12" max="13" width="7.140625" style="3" hidden="1" customWidth="1"/>
    <col min="14" max="14" width="7.140625" style="3" customWidth="1"/>
    <col min="15" max="15" width="5.57421875" style="3" hidden="1" customWidth="1"/>
    <col min="16" max="16" width="6.00390625" style="11" bestFit="1" customWidth="1"/>
    <col min="17" max="17" width="5.28125" style="6" bestFit="1" customWidth="1"/>
    <col min="18" max="18" width="3.8515625" style="7" bestFit="1" customWidth="1"/>
    <col min="19" max="19" width="3.8515625" style="10" bestFit="1" customWidth="1"/>
    <col min="20" max="20" width="3.8515625" style="7" bestFit="1" customWidth="1"/>
    <col min="21" max="21" width="3.8515625" style="6" bestFit="1" customWidth="1"/>
    <col min="22" max="22" width="3.8515625" style="7" bestFit="1" customWidth="1"/>
    <col min="23" max="23" width="3.8515625" style="8" bestFit="1" customWidth="1"/>
    <col min="24" max="24" width="3.8515625" style="5" bestFit="1" customWidth="1"/>
    <col min="25" max="25" width="3.8515625" style="8" bestFit="1" customWidth="1"/>
    <col min="26" max="26" width="5.28125" style="8" bestFit="1" customWidth="1"/>
    <col min="27" max="16384" width="9.140625" style="8" customWidth="1"/>
  </cols>
  <sheetData>
    <row r="1" spans="2:20" ht="12.75">
      <c r="B1" s="1"/>
      <c r="C1" s="1"/>
      <c r="D1" s="2" t="s">
        <v>77</v>
      </c>
      <c r="P1" s="3"/>
      <c r="Q1" s="4"/>
      <c r="R1" s="5"/>
      <c r="S1" s="4"/>
      <c r="T1" s="5"/>
    </row>
    <row r="2" spans="4:16" ht="12.75">
      <c r="D2" s="2" t="s">
        <v>80</v>
      </c>
      <c r="P2" s="3">
        <v>4.6</v>
      </c>
    </row>
    <row r="3" spans="4:22" ht="12.75" hidden="1">
      <c r="D3" s="2" t="s">
        <v>75</v>
      </c>
      <c r="Q3" s="4"/>
      <c r="R3" s="5"/>
      <c r="S3" s="4"/>
      <c r="T3" s="5"/>
      <c r="U3" s="4"/>
      <c r="V3" s="5"/>
    </row>
    <row r="4" spans="5:6" ht="12.75" hidden="1">
      <c r="E4" s="12"/>
      <c r="F4" s="13"/>
    </row>
    <row r="5" spans="1:28" s="26" customFormat="1" ht="117.75" customHeight="1">
      <c r="A5" s="14" t="s">
        <v>62</v>
      </c>
      <c r="B5" s="14" t="s">
        <v>87</v>
      </c>
      <c r="C5" s="15" t="s">
        <v>1</v>
      </c>
      <c r="D5" s="15" t="s">
        <v>0</v>
      </c>
      <c r="E5" s="15" t="s">
        <v>88</v>
      </c>
      <c r="F5" s="15" t="s">
        <v>89</v>
      </c>
      <c r="G5" s="15" t="s">
        <v>35</v>
      </c>
      <c r="H5" s="15" t="s">
        <v>90</v>
      </c>
      <c r="I5" s="15" t="s">
        <v>91</v>
      </c>
      <c r="J5" s="15" t="s">
        <v>2</v>
      </c>
      <c r="K5" s="16" t="s">
        <v>78</v>
      </c>
      <c r="L5" s="17" t="s">
        <v>92</v>
      </c>
      <c r="M5" s="18" t="s">
        <v>93</v>
      </c>
      <c r="N5" s="16" t="s">
        <v>79</v>
      </c>
      <c r="O5" s="16" t="s">
        <v>61</v>
      </c>
      <c r="P5" s="19" t="s">
        <v>85</v>
      </c>
      <c r="Q5" s="20" t="s">
        <v>86</v>
      </c>
      <c r="R5" s="19" t="s">
        <v>81</v>
      </c>
      <c r="S5" s="21" t="s">
        <v>83</v>
      </c>
      <c r="T5" s="22" t="s">
        <v>442</v>
      </c>
      <c r="U5" s="23" t="s">
        <v>443</v>
      </c>
      <c r="V5" s="19" t="s">
        <v>82</v>
      </c>
      <c r="W5" s="21" t="s">
        <v>84</v>
      </c>
      <c r="X5" s="22" t="s">
        <v>444</v>
      </c>
      <c r="Y5" s="23" t="s">
        <v>445</v>
      </c>
      <c r="Z5" s="21" t="s">
        <v>76</v>
      </c>
      <c r="AA5" s="24"/>
      <c r="AB5" s="25"/>
    </row>
    <row r="6" spans="1:28" ht="12.75">
      <c r="A6" s="8">
        <v>9</v>
      </c>
      <c r="B6" s="27">
        <v>66</v>
      </c>
      <c r="C6" s="27" t="s">
        <v>263</v>
      </c>
      <c r="D6" s="27" t="s">
        <v>264</v>
      </c>
      <c r="E6" s="27" t="s">
        <v>435</v>
      </c>
      <c r="F6" s="27" t="s">
        <v>265</v>
      </c>
      <c r="G6" s="27" t="s">
        <v>37</v>
      </c>
      <c r="H6" s="27">
        <v>16</v>
      </c>
      <c r="I6" s="27">
        <v>237187</v>
      </c>
      <c r="J6" s="27" t="s">
        <v>65</v>
      </c>
      <c r="K6" s="28">
        <v>0.42083333333333</v>
      </c>
      <c r="L6" s="29">
        <v>0.0562499999999999</v>
      </c>
      <c r="M6" s="37">
        <v>0.06706435185185185</v>
      </c>
      <c r="N6" s="29">
        <f>IF(M6&gt;0,(M6-L6)," ")</f>
        <v>0.01081435185185195</v>
      </c>
      <c r="O6" s="31">
        <f>IF(M6&gt;0,$P$2/(N6*24),"")</f>
        <v>17.723361445267187</v>
      </c>
      <c r="P6" s="32">
        <v>6</v>
      </c>
      <c r="Q6" s="33">
        <f>IF(P6="DNF",0,IF(AND(P6&lt;3,P6&gt;0),((-3*P6+28)),IF(AND(P6&gt;2,P6&lt;11),(-2*P6+26),IF(AND(P6&gt;10,P6&lt;16),(-P6+16),IF(P6&gt;15,0,IF(P6="",))))))</f>
        <v>14</v>
      </c>
      <c r="R6" s="32">
        <v>14</v>
      </c>
      <c r="S6" s="34">
        <f>IF(R6="DNF",0,IF(AND(R6&lt;3,R6&gt;0),((-3*R6+28)),IF(AND(R6&gt;2,R6&lt;11),(-2*R6+26),IF(AND(R6&gt;10,R6&lt;16),(-R6+16),IF(R6&gt;15,0,IF(R6="",))))))</f>
        <v>2</v>
      </c>
      <c r="T6" s="32"/>
      <c r="U6" s="34">
        <f>IF(T6="DNF",0,IF(AND(T6&lt;4,T6&gt;0),((-1*T6+4)),IF(AND(T6&gt;3,T6),0,IF(T6="",))))</f>
        <v>0</v>
      </c>
      <c r="V6" s="32"/>
      <c r="W6" s="34">
        <f>IF(V6="DNF",0,IF(AND(V6&lt;3,V6&gt;0),((-3*V6+28)),IF(AND(V6&gt;2,V6&lt;11),(-2*V6+26),IF(AND(V6&gt;10,V6&lt;16),(-V6+16),IF(V6&gt;15,0,IF(V6="",))))))</f>
        <v>0</v>
      </c>
      <c r="X6" s="32"/>
      <c r="Y6" s="34">
        <f>IF(X6="DNF",0,IF(AND(X6&lt;4,X6&gt;0),((-1*X6+4)),IF(AND(X6&gt;3,X6),0,IF(X6="",))))</f>
        <v>0</v>
      </c>
      <c r="Z6" s="35">
        <f>SUM(Q6+S6+U6+W6+Y6)</f>
        <v>16</v>
      </c>
      <c r="AA6" s="38"/>
      <c r="AB6" s="36"/>
    </row>
    <row r="7" spans="1:28" ht="12.75">
      <c r="A7" s="8">
        <v>40</v>
      </c>
      <c r="B7" s="27">
        <v>77</v>
      </c>
      <c r="C7" s="27" t="s">
        <v>292</v>
      </c>
      <c r="D7" s="27" t="s">
        <v>293</v>
      </c>
      <c r="E7" s="27" t="s">
        <v>435</v>
      </c>
      <c r="F7" s="27" t="s">
        <v>294</v>
      </c>
      <c r="G7" s="27" t="s">
        <v>37</v>
      </c>
      <c r="H7" s="27">
        <v>16</v>
      </c>
      <c r="I7" s="27">
        <v>222552</v>
      </c>
      <c r="J7" s="27" t="s">
        <v>65</v>
      </c>
      <c r="K7" s="28">
        <v>0.428472222222218</v>
      </c>
      <c r="L7" s="29">
        <v>0.0638888888888888</v>
      </c>
      <c r="M7" s="37">
        <v>0.07688657407407408</v>
      </c>
      <c r="N7" s="29">
        <f>IF(M7&gt;0,(M7-L7)," ")</f>
        <v>0.012997685185185279</v>
      </c>
      <c r="O7" s="31">
        <f>IF(M7&gt;0,$P$2/(N7*24),"")</f>
        <v>14.746215494211825</v>
      </c>
      <c r="P7" s="32">
        <v>33</v>
      </c>
      <c r="Q7" s="33">
        <f>IF(P7="DNF",0,IF(AND(P7&lt;3,P7&gt;0),((-3*P7+28)),IF(AND(P7&gt;2,P7&lt;11),(-2*P7+26),IF(AND(P7&gt;10,P7&lt;16),(-P7+16),IF(P7&gt;15,0,IF(P7="",))))))</f>
        <v>0</v>
      </c>
      <c r="R7" s="32"/>
      <c r="S7" s="34">
        <f>IF(R7="DNF",0,IF(AND(R7&lt;3,R7&gt;0),((-3*R7+28)),IF(AND(R7&gt;2,R7&lt;11),(-2*R7+26),IF(AND(R7&gt;10,R7&lt;16),(-R7+16),IF(R7&gt;15,0,IF(R7="",))))))</f>
        <v>0</v>
      </c>
      <c r="T7" s="32"/>
      <c r="U7" s="34">
        <f>IF(T7="DNF",0,IF(AND(T7&lt;4,T7&gt;0),((-1*T7+4)),IF(AND(T7&gt;3,T7),0,IF(T7="",))))</f>
        <v>0</v>
      </c>
      <c r="V7" s="32"/>
      <c r="W7" s="34">
        <f>IF(V7="DNF",0,IF(AND(V7&lt;3,V7&gt;0),((-3*V7+28)),IF(AND(V7&gt;2,V7&lt;11),(-2*V7+26),IF(AND(V7&gt;10,V7&lt;16),(-V7+16),IF(V7&gt;15,0,IF(V7="",))))))</f>
        <v>0</v>
      </c>
      <c r="X7" s="32"/>
      <c r="Y7" s="34">
        <f>IF(X7="DNF",0,IF(AND(X7&lt;4,X7&gt;0),((-1*X7+4)),IF(AND(X7&gt;3,X7),0,IF(X7="",))))</f>
        <v>0</v>
      </c>
      <c r="Z7" s="35">
        <f>SUM(Q7+S7+U7+W7+Y7)</f>
        <v>0</v>
      </c>
      <c r="AA7" s="38"/>
      <c r="AB7" s="36"/>
    </row>
    <row r="8" spans="1:28" ht="12.75">
      <c r="A8" s="8">
        <v>3</v>
      </c>
      <c r="B8" s="27">
        <v>32</v>
      </c>
      <c r="C8" s="27" t="s">
        <v>31</v>
      </c>
      <c r="D8" s="27" t="s">
        <v>184</v>
      </c>
      <c r="E8" s="27" t="s">
        <v>435</v>
      </c>
      <c r="F8" s="27" t="s">
        <v>185</v>
      </c>
      <c r="G8" s="27" t="s">
        <v>37</v>
      </c>
      <c r="H8" s="27">
        <v>18</v>
      </c>
      <c r="I8" s="27">
        <v>206020</v>
      </c>
      <c r="J8" s="27" t="s">
        <v>64</v>
      </c>
      <c r="K8" s="28">
        <v>0.39722222222222</v>
      </c>
      <c r="L8" s="29">
        <v>0.0326388888888889</v>
      </c>
      <c r="M8" s="37">
        <v>0.04307627314814815</v>
      </c>
      <c r="N8" s="29">
        <f>IF(M8&gt;0,(M8-L8)," ")</f>
        <v>0.010437384259259254</v>
      </c>
      <c r="O8" s="31">
        <f>IF(M8&gt;0,$P$2/(N8*24),"")</f>
        <v>18.363477084465348</v>
      </c>
      <c r="P8" s="32">
        <v>5</v>
      </c>
      <c r="Q8" s="33">
        <f>IF(P8="DNF",0,IF(AND(P8&lt;3,P8&gt;0),((-3*P8+28)),IF(AND(P8&gt;2,P8&lt;11),(-2*P8+26),IF(AND(P8&gt;10,P8&lt;16),(-P8+16),IF(P8&gt;15,0,IF(P8="",))))))</f>
        <v>16</v>
      </c>
      <c r="R8" s="32">
        <v>2</v>
      </c>
      <c r="S8" s="34">
        <f>IF(R8="DNF",0,IF(AND(R8&lt;3,R8&gt;0),((-3*R8+28)),IF(AND(R8&gt;2,R8&lt;11),(-2*R8+26),IF(AND(R8&gt;10,R8&lt;16),(-R8+16),IF(R8&gt;15,0,IF(R8="",))))))</f>
        <v>22</v>
      </c>
      <c r="T8" s="32"/>
      <c r="U8" s="34">
        <f>IF(T8="DNF",0,IF(AND(T8&lt;4,T8&gt;0),((-1*T8+4)),IF(AND(T8&gt;3,T8),0,IF(T8="",))))</f>
        <v>0</v>
      </c>
      <c r="V8" s="32"/>
      <c r="W8" s="34">
        <f>IF(V8="DNF",0,IF(AND(V8&lt;3,V8&gt;0),((-3*V8+28)),IF(AND(V8&gt;2,V8&lt;11),(-2*V8+26),IF(AND(V8&gt;10,V8&lt;16),(-V8+16),IF(V8&gt;15,0,IF(V8="",))))))</f>
        <v>0</v>
      </c>
      <c r="X8" s="32"/>
      <c r="Y8" s="34">
        <f>IF(X8="DNF",0,IF(AND(X8&lt;4,X8&gt;0),((-1*X8+4)),IF(AND(X8&gt;3,X8),0,IF(X8="",))))</f>
        <v>0</v>
      </c>
      <c r="Z8" s="35">
        <f>SUM(Q8+S8+U8+W8+Y8)</f>
        <v>38</v>
      </c>
      <c r="AA8" s="38"/>
      <c r="AB8" s="36"/>
    </row>
    <row r="9" spans="1:26" ht="12.75">
      <c r="A9" s="8">
        <v>1</v>
      </c>
      <c r="B9" s="27">
        <v>131</v>
      </c>
      <c r="C9" s="27" t="s">
        <v>408</v>
      </c>
      <c r="D9" s="27" t="s">
        <v>409</v>
      </c>
      <c r="E9" s="27" t="s">
        <v>435</v>
      </c>
      <c r="F9" s="27" t="s">
        <v>410</v>
      </c>
      <c r="G9" s="27" t="s">
        <v>37</v>
      </c>
      <c r="H9" s="27">
        <v>18</v>
      </c>
      <c r="I9" s="27">
        <v>245609</v>
      </c>
      <c r="J9" s="27" t="s">
        <v>68</v>
      </c>
      <c r="K9" s="28">
        <v>0.465972222222215</v>
      </c>
      <c r="L9" s="29">
        <v>0.101388888888889</v>
      </c>
      <c r="M9" s="30">
        <v>0.11543981481481481</v>
      </c>
      <c r="N9" s="29">
        <f>IF(M9&gt;0,(M9-L9)," ")</f>
        <v>0.014050925925925814</v>
      </c>
      <c r="O9" s="31">
        <f>IF(M9&gt;0,$P$2/(N9*24),"")</f>
        <v>13.640856672158263</v>
      </c>
      <c r="P9" s="32">
        <v>1</v>
      </c>
      <c r="Q9" s="33">
        <f>IF(P9="DNF",0,IF(AND(P9&lt;3,P9&gt;0),((-3*P9+28)),IF(AND(P9&gt;2,P9&lt;11),(-2*P9+26),IF(AND(P9&gt;10,P9&lt;16),(-P9+16),IF(P9&gt;15,0,IF(P9="",))))))</f>
        <v>25</v>
      </c>
      <c r="R9" s="32">
        <v>1</v>
      </c>
      <c r="S9" s="34">
        <f>IF(R9="DNF",0,IF(AND(R9&lt;3,R9&gt;0),((-3*R9+28)),IF(AND(R9&gt;2,R9&lt;11),(-2*R9+26),IF(AND(R9&gt;10,R9&lt;16),(-R9+16),IF(R9&gt;15,0,IF(R9="",))))))</f>
        <v>25</v>
      </c>
      <c r="T9" s="32"/>
      <c r="U9" s="34">
        <f>IF(T9="DNF",0,IF(AND(T9&lt;4,T9&gt;0),((-1*T9+4)),IF(AND(T9&gt;3,T9),0,IF(T9="",))))</f>
        <v>0</v>
      </c>
      <c r="V9" s="32"/>
      <c r="W9" s="34">
        <f>IF(V9="DNF",0,IF(AND(V9&lt;3,V9&gt;0),((-3*V9+28)),IF(AND(V9&gt;2,V9&lt;11),(-2*V9+26),IF(AND(V9&gt;10,V9&lt;16),(-V9+16),IF(V9&gt;15,0,IF(V9="",))))))</f>
        <v>0</v>
      </c>
      <c r="X9" s="32"/>
      <c r="Y9" s="34">
        <f>IF(X9="DNF",0,IF(AND(X9&lt;4,X9&gt;0),((-1*X9+4)),IF(AND(X9&gt;3,X9),0,IF(X9="",))))</f>
        <v>0</v>
      </c>
      <c r="Z9" s="35">
        <f>SUM(Q9+S9+U9+W9+Y9)</f>
        <v>50</v>
      </c>
    </row>
    <row r="10" spans="1:26" ht="12.75">
      <c r="A10" s="8">
        <v>2</v>
      </c>
      <c r="B10" s="27">
        <v>132</v>
      </c>
      <c r="C10" s="27" t="s">
        <v>411</v>
      </c>
      <c r="D10" s="27" t="s">
        <v>412</v>
      </c>
      <c r="E10" s="27" t="s">
        <v>435</v>
      </c>
      <c r="F10" s="27" t="s">
        <v>410</v>
      </c>
      <c r="G10" s="27" t="s">
        <v>37</v>
      </c>
      <c r="H10" s="27">
        <v>17</v>
      </c>
      <c r="I10" s="27">
        <v>245926</v>
      </c>
      <c r="J10" s="27" t="s">
        <v>68</v>
      </c>
      <c r="K10" s="28">
        <v>0.466666666666659</v>
      </c>
      <c r="L10" s="29">
        <v>0.102083333333333</v>
      </c>
      <c r="M10" s="30">
        <v>0.1162962962962963</v>
      </c>
      <c r="N10" s="29">
        <f>IF(M10&gt;0,(M10-L10)," ")</f>
        <v>0.014212962962963302</v>
      </c>
      <c r="O10" s="31">
        <f>IF(M10&gt;0,$P$2/(N10*24),"")</f>
        <v>13.485342019543651</v>
      </c>
      <c r="P10" s="32">
        <v>2</v>
      </c>
      <c r="Q10" s="33">
        <f>IF(P10="DNF",0,IF(AND(P10&lt;3,P10&gt;0),((-3*P10+28)),IF(AND(P10&gt;2,P10&lt;11),(-2*P10+26),IF(AND(P10&gt;10,P10&lt;16),(-P10+16),IF(P10&gt;15,0,IF(P10="",))))))</f>
        <v>22</v>
      </c>
      <c r="R10" s="32">
        <v>2</v>
      </c>
      <c r="S10" s="34">
        <f>IF(R10="DNF",0,IF(AND(R10&lt;3,R10&gt;0),((-3*R10+28)),IF(AND(R10&gt;2,R10&lt;11),(-2*R10+26),IF(AND(R10&gt;10,R10&lt;16),(-R10+16),IF(R10&gt;15,0,IF(R10="",))))))</f>
        <v>22</v>
      </c>
      <c r="T10" s="32"/>
      <c r="U10" s="34">
        <f>IF(T10="DNF",0,IF(AND(T10&lt;4,T10&gt;0),((-1*T10+4)),IF(AND(T10&gt;3,T10),0,IF(T10="",))))</f>
        <v>0</v>
      </c>
      <c r="V10" s="32"/>
      <c r="W10" s="34">
        <f>IF(V10="DNF",0,IF(AND(V10&lt;3,V10&gt;0),((-3*V10+28)),IF(AND(V10&gt;2,V10&lt;11),(-2*V10+26),IF(AND(V10&gt;10,V10&lt;16),(-V10+16),IF(V10&gt;15,0,IF(V10="",))))))</f>
        <v>0</v>
      </c>
      <c r="X10" s="32"/>
      <c r="Y10" s="34">
        <f>IF(X10="DNF",0,IF(AND(X10&lt;4,X10&gt;0),((-1*X10+4)),IF(AND(X10&gt;3,X10),0,IF(X10="",))))</f>
        <v>0</v>
      </c>
      <c r="Z10" s="35">
        <f>SUM(Q10+S10+U10+W10+Y10)</f>
        <v>44</v>
      </c>
    </row>
    <row r="11" spans="2:26" ht="12.75">
      <c r="B11" s="27"/>
      <c r="C11" s="27"/>
      <c r="D11" s="27"/>
      <c r="E11" s="27" t="s">
        <v>435</v>
      </c>
      <c r="F11" s="27"/>
      <c r="G11" s="27"/>
      <c r="H11" s="27"/>
      <c r="I11" s="27"/>
      <c r="J11" s="27"/>
      <c r="K11" s="28"/>
      <c r="L11" s="29"/>
      <c r="M11" s="30"/>
      <c r="N11" s="29"/>
      <c r="O11" s="31"/>
      <c r="P11" s="32"/>
      <c r="Q11" s="33"/>
      <c r="R11" s="32"/>
      <c r="S11" s="34"/>
      <c r="T11" s="32"/>
      <c r="U11" s="34"/>
      <c r="V11" s="32"/>
      <c r="W11" s="34"/>
      <c r="X11" s="32"/>
      <c r="Y11" s="34"/>
      <c r="Z11" s="43">
        <f>SUM(Z6:Z10)</f>
        <v>148</v>
      </c>
    </row>
    <row r="12" spans="1:28" ht="12.75">
      <c r="A12" s="8">
        <v>24</v>
      </c>
      <c r="B12" s="27">
        <v>26</v>
      </c>
      <c r="C12" s="27" t="s">
        <v>52</v>
      </c>
      <c r="D12" s="27" t="s">
        <v>16</v>
      </c>
      <c r="E12" s="27" t="s">
        <v>167</v>
      </c>
      <c r="F12" s="27" t="s">
        <v>168</v>
      </c>
      <c r="G12" s="27" t="s">
        <v>36</v>
      </c>
      <c r="H12" s="27">
        <v>18</v>
      </c>
      <c r="I12" s="27">
        <v>197897</v>
      </c>
      <c r="J12" s="27" t="s">
        <v>169</v>
      </c>
      <c r="K12" s="28">
        <v>0.393055555555554</v>
      </c>
      <c r="L12" s="29">
        <v>0.0284722222222222</v>
      </c>
      <c r="M12" s="37">
        <v>0.039852546296296296</v>
      </c>
      <c r="N12" s="29">
        <f>IF(M12&gt;0,(M12-L12)," ")</f>
        <v>0.011380324074074095</v>
      </c>
      <c r="O12" s="31">
        <f>IF(M12&gt;0,$P$2/(N12*24),"")</f>
        <v>16.841933974737067</v>
      </c>
      <c r="P12" s="32">
        <v>27</v>
      </c>
      <c r="Q12" s="33">
        <f>IF(P12="DNF",0,IF(AND(P12&lt;3,P12&gt;0),((-3*P12+28)),IF(AND(P12&gt;2,P12&lt;11),(-2*P12+26),IF(AND(P12&gt;10,P12&lt;16),(-P12+16),IF(P12&gt;15,0,IF(P12="",))))))</f>
        <v>0</v>
      </c>
      <c r="R12" s="32">
        <v>23</v>
      </c>
      <c r="S12" s="34">
        <f>IF(R12="DNF",0,IF(AND(R12&lt;3,R12&gt;0),((-3*R12+28)),IF(AND(R12&gt;2,R12&lt;11),(-2*R12+26),IF(AND(R12&gt;10,R12&lt;16),(-R12+16),IF(R12&gt;15,0,IF(R12="",))))))</f>
        <v>0</v>
      </c>
      <c r="T12" s="32"/>
      <c r="U12" s="34">
        <f>IF(T12="DNF",0,IF(AND(T12&lt;4,T12&gt;0),((-1*T12+4)),IF(AND(T12&gt;3,T12),0,IF(T12="",))))</f>
        <v>0</v>
      </c>
      <c r="V12" s="32"/>
      <c r="W12" s="34">
        <f>IF(V12="DNF",0,IF(AND(V12&lt;3,V12&gt;0),((-3*V12+28)),IF(AND(V12&gt;2,V12&lt;11),(-2*V12+26),IF(AND(V12&gt;10,V12&lt;16),(-V12+16),IF(V12&gt;15,0,IF(V12="",))))))</f>
        <v>0</v>
      </c>
      <c r="X12" s="32"/>
      <c r="Y12" s="34">
        <f>IF(X12="DNF",0,IF(AND(X12&lt;4,X12&gt;0),((-1*X12+4)),IF(AND(X12&gt;3,X12),0,IF(X12="",))))</f>
        <v>0</v>
      </c>
      <c r="Z12" s="35">
        <f>SUM(Q12+S12+U12+W12+Y12)</f>
        <v>0</v>
      </c>
      <c r="AA12" s="38"/>
      <c r="AB12" s="36"/>
    </row>
    <row r="13" spans="1:28" ht="12.75">
      <c r="A13" s="8">
        <v>21</v>
      </c>
      <c r="B13" s="27">
        <v>8</v>
      </c>
      <c r="C13" s="27" t="s">
        <v>119</v>
      </c>
      <c r="D13" s="27" t="s">
        <v>120</v>
      </c>
      <c r="E13" s="27" t="s">
        <v>121</v>
      </c>
      <c r="F13" s="27" t="s">
        <v>122</v>
      </c>
      <c r="G13" s="27" t="s">
        <v>57</v>
      </c>
      <c r="H13" s="27">
        <v>17</v>
      </c>
      <c r="I13" s="27">
        <v>222506</v>
      </c>
      <c r="J13" s="27" t="s">
        <v>64</v>
      </c>
      <c r="K13" s="28">
        <v>0.380555555555555</v>
      </c>
      <c r="L13" s="29">
        <v>0.0159722222222222</v>
      </c>
      <c r="M13" s="39">
        <v>0.027641666666666665</v>
      </c>
      <c r="N13" s="29">
        <f>IF(M13&gt;0,(M13-L13)," ")</f>
        <v>0.011669444444444465</v>
      </c>
      <c r="O13" s="31">
        <f>IF(M13&gt;0,$P$2/(N13*24),"")</f>
        <v>16.42466079504877</v>
      </c>
      <c r="P13" s="32">
        <v>23</v>
      </c>
      <c r="Q13" s="33">
        <f>IF(P13="DNF",0,IF(AND(P13&lt;3,P13&gt;0),((-3*P13+28)),IF(AND(P13&gt;2,P13&lt;11),(-2*P13+26),IF(AND(P13&gt;10,P13&lt;16),(-P13+16),IF(P13&gt;15,0,IF(P13="",))))))</f>
        <v>0</v>
      </c>
      <c r="R13" s="32">
        <v>20</v>
      </c>
      <c r="S13" s="34">
        <f>IF(R13="DNF",0,IF(AND(R13&lt;3,R13&gt;0),((-3*R13+28)),IF(AND(R13&gt;2,R13&lt;11),(-2*R13+26),IF(AND(R13&gt;10,R13&lt;16),(-R13+16),IF(R13&gt;15,0,IF(R13="",))))))</f>
        <v>0</v>
      </c>
      <c r="T13" s="32"/>
      <c r="U13" s="34">
        <f>IF(T13="DNF",0,IF(AND(T13&lt;4,T13&gt;0),((-1*T13+4)),IF(AND(T13&gt;3,T13),0,IF(T13="",))))</f>
        <v>0</v>
      </c>
      <c r="V13" s="32"/>
      <c r="W13" s="34">
        <f>IF(V13="DNF",0,IF(AND(V13&lt;3,V13&gt;0),((-3*V13+28)),IF(AND(V13&gt;2,V13&lt;11),(-2*V13+26),IF(AND(V13&gt;10,V13&lt;16),(-V13+16),IF(V13&gt;15,0,IF(V13="",))))))</f>
        <v>0</v>
      </c>
      <c r="X13" s="32"/>
      <c r="Y13" s="34">
        <f>IF(X13="DNF",0,IF(AND(X13&lt;4,X13&gt;0),((-1*X13+4)),IF(AND(X13&gt;3,X13),0,IF(X13="",))))</f>
        <v>0</v>
      </c>
      <c r="Z13" s="35">
        <f>SUM(Q13+S13+U13+W13+Y13)</f>
        <v>0</v>
      </c>
      <c r="AA13" s="38"/>
      <c r="AB13" s="36"/>
    </row>
    <row r="14" spans="2:28" ht="12.75"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39"/>
      <c r="N14" s="29"/>
      <c r="O14" s="31"/>
      <c r="P14" s="32"/>
      <c r="Q14" s="33"/>
      <c r="R14" s="32"/>
      <c r="S14" s="34"/>
      <c r="T14" s="32"/>
      <c r="U14" s="34"/>
      <c r="V14" s="32"/>
      <c r="W14" s="34"/>
      <c r="X14" s="32"/>
      <c r="Y14" s="34"/>
      <c r="Z14" s="35">
        <f>SUM(Z12:Z13)</f>
        <v>0</v>
      </c>
      <c r="AA14" s="38"/>
      <c r="AB14" s="36"/>
    </row>
    <row r="15" spans="1:28" ht="12.75">
      <c r="A15" s="8">
        <v>16</v>
      </c>
      <c r="B15" s="27">
        <v>6</v>
      </c>
      <c r="C15" s="27" t="s">
        <v>112</v>
      </c>
      <c r="D15" s="27" t="s">
        <v>113</v>
      </c>
      <c r="E15" s="27" t="s">
        <v>108</v>
      </c>
      <c r="F15" s="27" t="s">
        <v>114</v>
      </c>
      <c r="G15" s="27" t="s">
        <v>37</v>
      </c>
      <c r="H15" s="27">
        <v>17</v>
      </c>
      <c r="I15" s="27">
        <v>228090</v>
      </c>
      <c r="J15" s="27" t="s">
        <v>64</v>
      </c>
      <c r="K15" s="28">
        <v>0.379166666666666</v>
      </c>
      <c r="L15" s="29">
        <v>0.0145833333333333</v>
      </c>
      <c r="M15" s="37">
        <v>0.025520601851851853</v>
      </c>
      <c r="N15" s="29">
        <f>IF(M15&gt;0,(M15-L15)," ")</f>
        <v>0.010937268518518553</v>
      </c>
      <c r="O15" s="31">
        <f>IF(M15&gt;0,$P$2/(N15*24),"")</f>
        <v>17.524180405934462</v>
      </c>
      <c r="P15" s="32">
        <v>12</v>
      </c>
      <c r="Q15" s="33">
        <f>IF(P15="DNF",0,IF(AND(P15&lt;3,P15&gt;0),((-3*P15+28)),IF(AND(P15&gt;2,P15&lt;11),(-2*P15+26),IF(AND(P15&gt;10,P15&lt;16),(-P15+16),IF(P15&gt;15,0,IF(P15="",))))))</f>
        <v>4</v>
      </c>
      <c r="R15" s="32">
        <v>15</v>
      </c>
      <c r="S15" s="34">
        <f>IF(R15="DNF",0,IF(AND(R15&lt;3,R15&gt;0),((-3*R15+28)),IF(AND(R15&gt;2,R15&lt;11),(-2*R15+26),IF(AND(R15&gt;10,R15&lt;16),(-R15+16),IF(R15&gt;15,0,IF(R15="",))))))</f>
        <v>1</v>
      </c>
      <c r="T15" s="32"/>
      <c r="U15" s="34">
        <f>IF(T15="DNF",0,IF(AND(T15&lt;4,T15&gt;0),((-1*T15+4)),IF(AND(T15&gt;3,T15),0,IF(T15="",))))</f>
        <v>0</v>
      </c>
      <c r="V15" s="32"/>
      <c r="W15" s="34">
        <f>IF(V15="DNF",0,IF(AND(V15&lt;3,V15&gt;0),((-3*V15+28)),IF(AND(V15&gt;2,V15&lt;11),(-2*V15+26),IF(AND(V15&gt;10,V15&lt;16),(-V15+16),IF(V15&gt;15,0,IF(V15="",))))))</f>
        <v>0</v>
      </c>
      <c r="X15" s="32"/>
      <c r="Y15" s="34">
        <f>IF(X15="DNF",0,IF(AND(X15&lt;4,X15&gt;0),((-1*X15+4)),IF(AND(X15&gt;3,X15),0,IF(X15="",))))</f>
        <v>0</v>
      </c>
      <c r="Z15" s="35">
        <f>SUM(Q15+S15+U15+W15+Y15)</f>
        <v>5</v>
      </c>
      <c r="AA15" s="38"/>
      <c r="AB15" s="36"/>
    </row>
    <row r="16" spans="1:28" ht="12.75">
      <c r="A16" s="8">
        <v>20</v>
      </c>
      <c r="B16" s="27">
        <v>9</v>
      </c>
      <c r="C16" s="27" t="s">
        <v>58</v>
      </c>
      <c r="D16" s="27" t="s">
        <v>123</v>
      </c>
      <c r="E16" s="27" t="s">
        <v>108</v>
      </c>
      <c r="F16" s="27" t="s">
        <v>114</v>
      </c>
      <c r="G16" s="27" t="s">
        <v>37</v>
      </c>
      <c r="H16" s="27">
        <v>18</v>
      </c>
      <c r="I16" s="27">
        <v>210752</v>
      </c>
      <c r="J16" s="27" t="s">
        <v>64</v>
      </c>
      <c r="K16" s="28">
        <v>0.38125</v>
      </c>
      <c r="L16" s="29">
        <v>0.0166666666666667</v>
      </c>
      <c r="M16" s="37">
        <v>0.028331828703703706</v>
      </c>
      <c r="N16" s="29">
        <f>IF(M16&gt;0,(M16-L16)," ")</f>
        <v>0.011665162037037005</v>
      </c>
      <c r="O16" s="31">
        <f>IF(M16&gt;0,$P$2/(N16*24),"")</f>
        <v>16.43069046603237</v>
      </c>
      <c r="P16" s="32">
        <v>22</v>
      </c>
      <c r="Q16" s="33">
        <f>IF(P16="DNF",0,IF(AND(P16&lt;3,P16&gt;0),((-3*P16+28)),IF(AND(P16&gt;2,P16&lt;11),(-2*P16+26),IF(AND(P16&gt;10,P16&lt;16),(-P16+16),IF(P16&gt;15,0,IF(P16="",))))))</f>
        <v>0</v>
      </c>
      <c r="R16" s="32">
        <v>19</v>
      </c>
      <c r="S16" s="34">
        <f>IF(R16="DNF",0,IF(AND(R16&lt;3,R16&gt;0),((-3*R16+28)),IF(AND(R16&gt;2,R16&lt;11),(-2*R16+26),IF(AND(R16&gt;10,R16&lt;16),(-R16+16),IF(R16&gt;15,0,IF(R16="",))))))</f>
        <v>0</v>
      </c>
      <c r="T16" s="32"/>
      <c r="U16" s="34">
        <f>IF(T16="DNF",0,IF(AND(T16&lt;4,T16&gt;0),((-1*T16+4)),IF(AND(T16&gt;3,T16),0,IF(T16="",))))</f>
        <v>0</v>
      </c>
      <c r="V16" s="32"/>
      <c r="W16" s="34">
        <f>IF(V16="DNF",0,IF(AND(V16&lt;3,V16&gt;0),((-3*V16+28)),IF(AND(V16&gt;2,V16&lt;11),(-2*V16+26),IF(AND(V16&gt;10,V16&lt;16),(-V16+16),IF(V16&gt;15,0,IF(V16="",))))))</f>
        <v>0</v>
      </c>
      <c r="X16" s="32"/>
      <c r="Y16" s="34">
        <f>IF(X16="DNF",0,IF(AND(X16&lt;4,X16&gt;0),((-1*X16+4)),IF(AND(X16&gt;3,X16),0,IF(X16="",))))</f>
        <v>0</v>
      </c>
      <c r="Z16" s="35">
        <f>SUM(Q16+S16+U16+W16+Y16)</f>
        <v>0</v>
      </c>
      <c r="AA16" s="38"/>
      <c r="AB16" s="36"/>
    </row>
    <row r="17" spans="1:28" ht="12.75">
      <c r="A17" s="8">
        <v>38</v>
      </c>
      <c r="B17" s="27">
        <v>4</v>
      </c>
      <c r="C17" s="27" t="s">
        <v>106</v>
      </c>
      <c r="D17" s="27" t="s">
        <v>107</v>
      </c>
      <c r="E17" s="27" t="s">
        <v>108</v>
      </c>
      <c r="F17" s="27" t="s">
        <v>109</v>
      </c>
      <c r="G17" s="27" t="s">
        <v>37</v>
      </c>
      <c r="H17" s="27">
        <v>18</v>
      </c>
      <c r="I17" s="27" t="s">
        <v>110</v>
      </c>
      <c r="J17" s="27" t="s">
        <v>64</v>
      </c>
      <c r="K17" s="28">
        <v>0.377777777777778</v>
      </c>
      <c r="L17" s="29">
        <v>0.0131944444444444</v>
      </c>
      <c r="M17" s="37"/>
      <c r="N17" s="29" t="str">
        <f>IF(M17&gt;0,(M17-L17)," ")</f>
        <v> </v>
      </c>
      <c r="O17" s="31">
        <f>IF(M17&gt;0,$P$2/(N17*24),"")</f>
      </c>
      <c r="P17" s="32"/>
      <c r="Q17" s="33">
        <f>IF(P17="DNF",0,IF(AND(P17&lt;3,P17&gt;0),((-3*P17+28)),IF(AND(P17&gt;2,P17&lt;11),(-2*P17+26),IF(AND(P17&gt;10,P17&lt;16),(-P17+16),IF(P17&gt;15,0,IF(P17="",))))))</f>
        <v>0</v>
      </c>
      <c r="R17" s="32"/>
      <c r="S17" s="34">
        <f>IF(R17="DNF",0,IF(AND(R17&lt;3,R17&gt;0),((-3*R17+28)),IF(AND(R17&gt;2,R17&lt;11),(-2*R17+26),IF(AND(R17&gt;10,R17&lt;16),(-R17+16),IF(R17&gt;15,0,IF(R17="",))))))</f>
        <v>0</v>
      </c>
      <c r="T17" s="32"/>
      <c r="U17" s="34">
        <f>IF(T17="DNF",0,IF(AND(T17&lt;4,T17&gt;0),((-1*T17+4)),IF(AND(T17&gt;3,T17),0,IF(T17="",))))</f>
        <v>0</v>
      </c>
      <c r="V17" s="32"/>
      <c r="W17" s="34">
        <f>IF(V17="DNF",0,IF(AND(V17&lt;3,V17&gt;0),((-3*V17+28)),IF(AND(V17&gt;2,V17&lt;11),(-2*V17+26),IF(AND(V17&gt;10,V17&lt;16),(-V17+16),IF(V17&gt;15,0,IF(V17="",))))))</f>
        <v>0</v>
      </c>
      <c r="X17" s="32"/>
      <c r="Y17" s="34">
        <f>IF(X17="DNF",0,IF(AND(X17&lt;4,X17&gt;0),((-1*X17+4)),IF(AND(X17&gt;3,X17),0,IF(X17="",))))</f>
        <v>0</v>
      </c>
      <c r="Z17" s="35">
        <f>SUM(Q17+S17+U17+W17+Y17)</f>
        <v>0</v>
      </c>
      <c r="AA17" s="38"/>
      <c r="AB17" s="36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37"/>
      <c r="N18" s="29"/>
      <c r="O18" s="31"/>
      <c r="P18" s="32"/>
      <c r="Q18" s="33"/>
      <c r="R18" s="32"/>
      <c r="S18" s="34"/>
      <c r="T18" s="32"/>
      <c r="U18" s="34"/>
      <c r="V18" s="32"/>
      <c r="W18" s="34"/>
      <c r="X18" s="32"/>
      <c r="Y18" s="34"/>
      <c r="Z18" s="43">
        <f>SUM(Z15:Z17)</f>
        <v>5</v>
      </c>
      <c r="AA18" s="38"/>
      <c r="AB18" s="36"/>
    </row>
    <row r="19" spans="1:26" ht="12.75">
      <c r="A19" s="8">
        <v>11</v>
      </c>
      <c r="B19" s="27">
        <v>97</v>
      </c>
      <c r="C19" s="27" t="s">
        <v>339</v>
      </c>
      <c r="D19" s="27" t="s">
        <v>340</v>
      </c>
      <c r="E19" s="27" t="s">
        <v>341</v>
      </c>
      <c r="F19" s="27" t="s">
        <v>342</v>
      </c>
      <c r="G19" s="27" t="s">
        <v>41</v>
      </c>
      <c r="H19" s="27">
        <v>14</v>
      </c>
      <c r="I19" s="27">
        <v>230145</v>
      </c>
      <c r="J19" s="27" t="s">
        <v>66</v>
      </c>
      <c r="K19" s="28">
        <v>0.442361111111106</v>
      </c>
      <c r="L19" s="29">
        <v>0.0777777777777777</v>
      </c>
      <c r="M19" s="30">
        <v>0.08999201388888889</v>
      </c>
      <c r="N19" s="29">
        <f>IF(M19&gt;0,(M19-L19)," ")</f>
        <v>0.012214236111111193</v>
      </c>
      <c r="O19" s="31">
        <f>IF(M19&gt;0,$P$2/(N19*24),"")</f>
        <v>15.692071524007057</v>
      </c>
      <c r="P19" s="32">
        <v>7</v>
      </c>
      <c r="Q19" s="33">
        <f>IF(P19="DNF",0,IF(AND(P19&lt;3,P19&gt;0),((-3*P19+28)),IF(AND(P19&gt;2,P19&lt;11),(-2*P19+26),IF(AND(P19&gt;10,P19&lt;16),(-P19+16),IF(P19&gt;15,0,IF(P19="",))))))</f>
        <v>12</v>
      </c>
      <c r="R19" s="32">
        <v>13</v>
      </c>
      <c r="S19" s="34">
        <f>IF(R19="DNF",0,IF(AND(R19&lt;3,R19&gt;0),((-3*R19+28)),IF(AND(R19&gt;2,R19&lt;11),(-2*R19+26),IF(AND(R19&gt;10,R19&lt;16),(-R19+16),IF(R19&gt;15,0,IF(R19="",))))))</f>
        <v>3</v>
      </c>
      <c r="T19" s="32"/>
      <c r="U19" s="34">
        <f>IF(T19="DNF",0,IF(AND(T19&lt;4,T19&gt;0),((-1*T19+4)),IF(AND(T19&gt;3,T19),0,IF(T19="",))))</f>
        <v>0</v>
      </c>
      <c r="V19" s="32"/>
      <c r="W19" s="34">
        <f>IF(V19="DNF",0,IF(AND(V19&lt;3,V19&gt;0),((-3*V19+28)),IF(AND(V19&gt;2,V19&lt;11),(-2*V19+26),IF(AND(V19&gt;10,V19&lt;16),(-V19+16),IF(V19&gt;15,0,IF(V19="",))))))</f>
        <v>0</v>
      </c>
      <c r="X19" s="32"/>
      <c r="Y19" s="34">
        <f>IF(X19="DNF",0,IF(AND(X19&lt;4,X19&gt;0),((-1*X19+4)),IF(AND(X19&gt;3,X19),0,IF(X19="",))))</f>
        <v>0</v>
      </c>
      <c r="Z19" s="35">
        <f>SUM(Q19+S19+U19+W19+Y19)</f>
        <v>15</v>
      </c>
    </row>
    <row r="20" spans="1:26" ht="12.75">
      <c r="A20" s="8">
        <v>6</v>
      </c>
      <c r="B20" s="27">
        <v>102</v>
      </c>
      <c r="C20" s="27" t="s">
        <v>351</v>
      </c>
      <c r="D20" s="27" t="s">
        <v>352</v>
      </c>
      <c r="E20" s="27" t="s">
        <v>353</v>
      </c>
      <c r="F20" s="27" t="s">
        <v>354</v>
      </c>
      <c r="G20" s="27" t="s">
        <v>41</v>
      </c>
      <c r="H20" s="27">
        <v>13</v>
      </c>
      <c r="I20" s="27">
        <v>235891</v>
      </c>
      <c r="J20" s="27" t="s">
        <v>66</v>
      </c>
      <c r="K20" s="28">
        <v>0.445833333333328</v>
      </c>
      <c r="L20" s="29">
        <v>0.0812499999999999</v>
      </c>
      <c r="M20" s="30">
        <v>0.09320625</v>
      </c>
      <c r="N20" s="29">
        <f>IF(M20&gt;0,(M20-L20)," ")</f>
        <v>0.011956250000000099</v>
      </c>
      <c r="O20" s="31">
        <f>IF(M20&gt;0,$P$2/(N20*24),"")</f>
        <v>16.03066736365207</v>
      </c>
      <c r="P20" s="32">
        <v>5</v>
      </c>
      <c r="Q20" s="33">
        <f>IF(P20="DNF",0,IF(AND(P20&lt;3,P20&gt;0),((-3*P20+28)),IF(AND(P20&gt;2,P20&lt;11),(-2*P20+26),IF(AND(P20&gt;10,P20&lt;16),(-P20+16),IF(P20&gt;15,0,IF(P20="",))))))</f>
        <v>16</v>
      </c>
      <c r="R20" s="32">
        <v>8</v>
      </c>
      <c r="S20" s="34">
        <f>IF(R20="DNF",0,IF(AND(R20&lt;3,R20&gt;0),((-3*R20+28)),IF(AND(R20&gt;2,R20&lt;11),(-2*R20+26),IF(AND(R20&gt;10,R20&lt;16),(-R20+16),IF(R20&gt;15,0,IF(R20="",))))))</f>
        <v>10</v>
      </c>
      <c r="T20" s="32"/>
      <c r="U20" s="34">
        <f>IF(T20="DNF",0,IF(AND(T20&lt;4,T20&gt;0),((-1*T20+4)),IF(AND(T20&gt;3,T20),0,IF(T20="",))))</f>
        <v>0</v>
      </c>
      <c r="V20" s="32"/>
      <c r="W20" s="34">
        <f>IF(V20="DNF",0,IF(AND(V20&lt;3,V20&gt;0),((-3*V20+28)),IF(AND(V20&gt;2,V20&lt;11),(-2*V20+26),IF(AND(V20&gt;10,V20&lt;16),(-V20+16),IF(V20&gt;15,0,IF(V20="",))))))</f>
        <v>0</v>
      </c>
      <c r="X20" s="32"/>
      <c r="Y20" s="34">
        <f>IF(X20="DNF",0,IF(AND(X20&lt;4,X20&gt;0),((-1*X20+4)),IF(AND(X20&gt;3,X20),0,IF(X20="",))))</f>
        <v>0</v>
      </c>
      <c r="Z20" s="35">
        <f>SUM(Q20+S20+U20+W20+Y20)</f>
        <v>26</v>
      </c>
    </row>
    <row r="21" spans="1:26" ht="12.75">
      <c r="A21" s="8">
        <v>14</v>
      </c>
      <c r="B21" s="27">
        <v>105</v>
      </c>
      <c r="C21" s="27" t="s">
        <v>361</v>
      </c>
      <c r="D21" s="27" t="s">
        <v>362</v>
      </c>
      <c r="E21" s="27" t="s">
        <v>353</v>
      </c>
      <c r="F21" s="27" t="s">
        <v>363</v>
      </c>
      <c r="G21" s="27" t="s">
        <v>37</v>
      </c>
      <c r="H21" s="27">
        <v>13</v>
      </c>
      <c r="I21" s="27" t="s">
        <v>232</v>
      </c>
      <c r="J21" s="27" t="s">
        <v>66</v>
      </c>
      <c r="K21" s="28">
        <v>0.447916666666661</v>
      </c>
      <c r="L21" s="29">
        <v>0.0833333333333332</v>
      </c>
      <c r="M21" s="30">
        <v>0.09688159722222223</v>
      </c>
      <c r="N21" s="29">
        <f>IF(M21&gt;0,(M21-L21)," ")</f>
        <v>0.013548263888889023</v>
      </c>
      <c r="O21" s="31">
        <f>IF(M21&gt;0,$P$2/(N21*24),"")</f>
        <v>14.146954048027743</v>
      </c>
      <c r="P21" s="32">
        <v>14</v>
      </c>
      <c r="Q21" s="33">
        <f>IF(P21="DNF",0,IF(AND(P21&lt;3,P21&gt;0),((-3*P21+28)),IF(AND(P21&gt;2,P21&lt;11),(-2*P21+26),IF(AND(P21&gt;10,P21&lt;16),(-P21+16),IF(P21&gt;15,0,IF(P21="",))))))</f>
        <v>2</v>
      </c>
      <c r="R21" s="32">
        <v>14</v>
      </c>
      <c r="S21" s="34">
        <f>IF(R21="DNF",0,IF(AND(R21&lt;3,R21&gt;0),((-3*R21+28)),IF(AND(R21&gt;2,R21&lt;11),(-2*R21+26),IF(AND(R21&gt;10,R21&lt;16),(-R21+16),IF(R21&gt;15,0,IF(R21="",))))))</f>
        <v>2</v>
      </c>
      <c r="T21" s="32"/>
      <c r="U21" s="34">
        <f>IF(T21="DNF",0,IF(AND(T21&lt;4,T21&gt;0),((-1*T21+4)),IF(AND(T21&gt;3,T21),0,IF(T21="",))))</f>
        <v>0</v>
      </c>
      <c r="V21" s="32"/>
      <c r="W21" s="34">
        <f>IF(V21="DNF",0,IF(AND(V21&lt;3,V21&gt;0),((-3*V21+28)),IF(AND(V21&gt;2,V21&lt;11),(-2*V21+26),IF(AND(V21&gt;10,V21&lt;16),(-V21+16),IF(V21&gt;15,0,IF(V21="",))))))</f>
        <v>0</v>
      </c>
      <c r="X21" s="32"/>
      <c r="Y21" s="34">
        <f>IF(X21="DNF",0,IF(AND(X21&lt;4,X21&gt;0),((-1*X21+4)),IF(AND(X21&gt;3,X21),0,IF(X21="",))))</f>
        <v>0</v>
      </c>
      <c r="Z21" s="35">
        <f>SUM(Q21+S21+U21+W21+Y21)</f>
        <v>4</v>
      </c>
    </row>
    <row r="22" spans="2:26" ht="12.75"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30"/>
      <c r="N22" s="29"/>
      <c r="O22" s="31"/>
      <c r="P22" s="32"/>
      <c r="Q22" s="33"/>
      <c r="R22" s="32"/>
      <c r="S22" s="34"/>
      <c r="T22" s="32"/>
      <c r="U22" s="34"/>
      <c r="V22" s="32"/>
      <c r="W22" s="34"/>
      <c r="X22" s="32"/>
      <c r="Y22" s="34"/>
      <c r="Z22" s="43">
        <f>SUM(Z19:Z21)</f>
        <v>45</v>
      </c>
    </row>
    <row r="23" spans="1:28" ht="12.75">
      <c r="A23" s="8">
        <v>15</v>
      </c>
      <c r="B23" s="27">
        <v>35</v>
      </c>
      <c r="C23" s="27" t="s">
        <v>63</v>
      </c>
      <c r="D23" s="27" t="s">
        <v>190</v>
      </c>
      <c r="E23" s="27" t="s">
        <v>191</v>
      </c>
      <c r="F23" s="27" t="s">
        <v>192</v>
      </c>
      <c r="G23" s="27" t="s">
        <v>37</v>
      </c>
      <c r="H23" s="27">
        <v>17</v>
      </c>
      <c r="I23" s="27">
        <v>222834</v>
      </c>
      <c r="J23" s="27" t="s">
        <v>64</v>
      </c>
      <c r="K23" s="28">
        <v>0.399305555555554</v>
      </c>
      <c r="L23" s="29">
        <v>0.0347222222222222</v>
      </c>
      <c r="M23" s="37">
        <v>0.046504745370370366</v>
      </c>
      <c r="N23" s="29">
        <f aca="true" t="shared" si="0" ref="N23:N28">IF(M23&gt;0,(M23-L23)," ")</f>
        <v>0.011782523148148163</v>
      </c>
      <c r="O23" s="31">
        <f aca="true" t="shared" si="1" ref="O23:O28">IF(M23&gt;0,$P$2/(N23*24),"")</f>
        <v>16.267030775729097</v>
      </c>
      <c r="P23" s="32">
        <v>24</v>
      </c>
      <c r="Q23" s="33">
        <f aca="true" t="shared" si="2" ref="Q23:Q28">IF(P23="DNF",0,IF(AND(P23&lt;3,P23&gt;0),((-3*P23+28)),IF(AND(P23&gt;2,P23&lt;11),(-2*P23+26),IF(AND(P23&gt;10,P23&lt;16),(-P23+16),IF(P23&gt;15,0,IF(P23="",))))))</f>
        <v>0</v>
      </c>
      <c r="R23" s="32">
        <v>11</v>
      </c>
      <c r="S23" s="34">
        <f aca="true" t="shared" si="3" ref="S23:S28">IF(R23="DNF",0,IF(AND(R23&lt;3,R23&gt;0),((-3*R23+28)),IF(AND(R23&gt;2,R23&lt;11),(-2*R23+26),IF(AND(R23&gt;10,R23&lt;16),(-R23+16),IF(R23&gt;15,0,IF(R23="",))))))</f>
        <v>5</v>
      </c>
      <c r="T23" s="32"/>
      <c r="U23" s="34">
        <f aca="true" t="shared" si="4" ref="U23:U28">IF(T23="DNF",0,IF(AND(T23&lt;4,T23&gt;0),((-1*T23+4)),IF(AND(T23&gt;3,T23),0,IF(T23="",))))</f>
        <v>0</v>
      </c>
      <c r="V23" s="32"/>
      <c r="W23" s="34">
        <f aca="true" t="shared" si="5" ref="W23:W28">IF(V23="DNF",0,IF(AND(V23&lt;3,V23&gt;0),((-3*V23+28)),IF(AND(V23&gt;2,V23&lt;11),(-2*V23+26),IF(AND(V23&gt;10,V23&lt;16),(-V23+16),IF(V23&gt;15,0,IF(V23="",))))))</f>
        <v>0</v>
      </c>
      <c r="X23" s="32"/>
      <c r="Y23" s="34">
        <f aca="true" t="shared" si="6" ref="Y23:Y28">IF(X23="DNF",0,IF(AND(X23&lt;4,X23&gt;0),((-1*X23+4)),IF(AND(X23&gt;3,X23),0,IF(X23="",))))</f>
        <v>0</v>
      </c>
      <c r="Z23" s="35">
        <f aca="true" t="shared" si="7" ref="Z23:Z28">SUM(Q23+S23+U23+W23+Y23)</f>
        <v>5</v>
      </c>
      <c r="AA23" s="38"/>
      <c r="AB23" s="36"/>
    </row>
    <row r="24" spans="1:28" ht="12.75">
      <c r="A24" s="8">
        <v>22</v>
      </c>
      <c r="B24" s="27">
        <v>48</v>
      </c>
      <c r="C24" s="27" t="s">
        <v>220</v>
      </c>
      <c r="D24" s="27" t="s">
        <v>221</v>
      </c>
      <c r="E24" s="27" t="s">
        <v>222</v>
      </c>
      <c r="F24" s="27" t="s">
        <v>223</v>
      </c>
      <c r="G24" s="27" t="s">
        <v>38</v>
      </c>
      <c r="H24" s="27">
        <v>16</v>
      </c>
      <c r="I24" s="27">
        <v>220228</v>
      </c>
      <c r="J24" s="27" t="s">
        <v>65</v>
      </c>
      <c r="K24" s="28">
        <v>0.408333333333331</v>
      </c>
      <c r="L24" s="29">
        <v>0.04375</v>
      </c>
      <c r="M24" s="37">
        <v>0.05550902777777778</v>
      </c>
      <c r="N24" s="29">
        <f t="shared" si="0"/>
        <v>0.011759027777777785</v>
      </c>
      <c r="O24" s="31">
        <f t="shared" si="1"/>
        <v>16.299533455382967</v>
      </c>
      <c r="P24" s="32">
        <v>17</v>
      </c>
      <c r="Q24" s="33">
        <f t="shared" si="2"/>
        <v>0</v>
      </c>
      <c r="R24" s="32">
        <v>19</v>
      </c>
      <c r="S24" s="34">
        <f t="shared" si="3"/>
        <v>0</v>
      </c>
      <c r="T24" s="32"/>
      <c r="U24" s="34">
        <f t="shared" si="4"/>
        <v>0</v>
      </c>
      <c r="V24" s="32"/>
      <c r="W24" s="34">
        <f t="shared" si="5"/>
        <v>0</v>
      </c>
      <c r="X24" s="32"/>
      <c r="Y24" s="34">
        <f t="shared" si="6"/>
        <v>0</v>
      </c>
      <c r="Z24" s="35">
        <f t="shared" si="7"/>
        <v>0</v>
      </c>
      <c r="AA24" s="38"/>
      <c r="AB24" s="36"/>
    </row>
    <row r="25" spans="1:28" ht="12.75">
      <c r="A25" s="8">
        <v>1</v>
      </c>
      <c r="B25" s="27">
        <v>89</v>
      </c>
      <c r="C25" s="27" t="s">
        <v>317</v>
      </c>
      <c r="D25" s="27" t="s">
        <v>318</v>
      </c>
      <c r="E25" s="27" t="s">
        <v>319</v>
      </c>
      <c r="F25" s="27" t="s">
        <v>320</v>
      </c>
      <c r="G25" s="27" t="s">
        <v>57</v>
      </c>
      <c r="H25" s="27">
        <v>14</v>
      </c>
      <c r="I25" s="27">
        <v>194574</v>
      </c>
      <c r="J25" s="27" t="s">
        <v>66</v>
      </c>
      <c r="K25" s="28">
        <v>0.436805555555551</v>
      </c>
      <c r="L25" s="29">
        <v>0.0722222222222221</v>
      </c>
      <c r="M25" s="30">
        <v>0.08311782407407407</v>
      </c>
      <c r="N25" s="29">
        <f t="shared" si="0"/>
        <v>0.010895601851851969</v>
      </c>
      <c r="O25" s="31">
        <f t="shared" si="1"/>
        <v>17.591195903885595</v>
      </c>
      <c r="P25" s="32">
        <v>1</v>
      </c>
      <c r="Q25" s="33">
        <f t="shared" si="2"/>
        <v>25</v>
      </c>
      <c r="R25" s="32">
        <v>2</v>
      </c>
      <c r="S25" s="34">
        <f t="shared" si="3"/>
        <v>22</v>
      </c>
      <c r="T25" s="32"/>
      <c r="U25" s="34">
        <f t="shared" si="4"/>
        <v>0</v>
      </c>
      <c r="V25" s="32"/>
      <c r="W25" s="34">
        <f t="shared" si="5"/>
        <v>0</v>
      </c>
      <c r="X25" s="32"/>
      <c r="Y25" s="34">
        <f t="shared" si="6"/>
        <v>0</v>
      </c>
      <c r="Z25" s="35">
        <f t="shared" si="7"/>
        <v>47</v>
      </c>
      <c r="AA25" s="36"/>
      <c r="AB25" s="36"/>
    </row>
    <row r="26" spans="1:26" ht="12.75">
      <c r="A26" s="8">
        <v>2</v>
      </c>
      <c r="B26" s="27">
        <v>129</v>
      </c>
      <c r="C26" s="27" t="s">
        <v>30</v>
      </c>
      <c r="D26" s="27" t="s">
        <v>405</v>
      </c>
      <c r="E26" s="27" t="s">
        <v>406</v>
      </c>
      <c r="F26" s="27" t="s">
        <v>407</v>
      </c>
      <c r="G26" s="27" t="s">
        <v>36</v>
      </c>
      <c r="H26" s="27">
        <v>11</v>
      </c>
      <c r="I26" s="27" t="s">
        <v>232</v>
      </c>
      <c r="J26" s="27" t="s">
        <v>70</v>
      </c>
      <c r="K26" s="28">
        <v>0.464583333333326</v>
      </c>
      <c r="L26" s="29">
        <v>0.0999999999999999</v>
      </c>
      <c r="M26" s="30">
        <v>0.11243055555555555</v>
      </c>
      <c r="N26" s="29">
        <f t="shared" si="0"/>
        <v>0.012430555555555653</v>
      </c>
      <c r="O26" s="31">
        <f t="shared" si="1"/>
        <v>15.418994413407699</v>
      </c>
      <c r="P26" s="32">
        <v>1</v>
      </c>
      <c r="Q26" s="33">
        <f t="shared" si="2"/>
        <v>25</v>
      </c>
      <c r="R26" s="32">
        <v>3</v>
      </c>
      <c r="S26" s="34">
        <f t="shared" si="3"/>
        <v>20</v>
      </c>
      <c r="T26" s="32"/>
      <c r="U26" s="34">
        <f t="shared" si="4"/>
        <v>0</v>
      </c>
      <c r="V26" s="32"/>
      <c r="W26" s="34">
        <f t="shared" si="5"/>
        <v>0</v>
      </c>
      <c r="X26" s="32"/>
      <c r="Y26" s="34">
        <f t="shared" si="6"/>
        <v>0</v>
      </c>
      <c r="Z26" s="35">
        <f t="shared" si="7"/>
        <v>45</v>
      </c>
    </row>
    <row r="27" spans="1:28" ht="12.75">
      <c r="A27" s="8">
        <v>3</v>
      </c>
      <c r="B27" s="27">
        <v>65</v>
      </c>
      <c r="C27" s="27" t="s">
        <v>259</v>
      </c>
      <c r="D27" s="27" t="s">
        <v>260</v>
      </c>
      <c r="E27" s="27" t="s">
        <v>261</v>
      </c>
      <c r="F27" s="27" t="s">
        <v>262</v>
      </c>
      <c r="G27" s="27" t="s">
        <v>42</v>
      </c>
      <c r="H27" s="27">
        <v>15</v>
      </c>
      <c r="I27" s="27">
        <v>218736</v>
      </c>
      <c r="J27" s="27" t="s">
        <v>65</v>
      </c>
      <c r="K27" s="28">
        <v>0.420138888888885</v>
      </c>
      <c r="L27" s="29">
        <v>0.0555555555555555</v>
      </c>
      <c r="M27" s="37">
        <v>0.06630358796296296</v>
      </c>
      <c r="N27" s="29">
        <f t="shared" si="0"/>
        <v>0.01074803240740746</v>
      </c>
      <c r="O27" s="31">
        <f t="shared" si="1"/>
        <v>17.83272132065507</v>
      </c>
      <c r="P27" s="32">
        <v>4</v>
      </c>
      <c r="Q27" s="33">
        <f t="shared" si="2"/>
        <v>18</v>
      </c>
      <c r="R27" s="32">
        <v>6</v>
      </c>
      <c r="S27" s="34">
        <f t="shared" si="3"/>
        <v>14</v>
      </c>
      <c r="T27" s="32"/>
      <c r="U27" s="34">
        <f t="shared" si="4"/>
        <v>0</v>
      </c>
      <c r="V27" s="32"/>
      <c r="W27" s="34">
        <f t="shared" si="5"/>
        <v>0</v>
      </c>
      <c r="X27" s="32"/>
      <c r="Y27" s="34">
        <f t="shared" si="6"/>
        <v>0</v>
      </c>
      <c r="Z27" s="35">
        <f t="shared" si="7"/>
        <v>32</v>
      </c>
      <c r="AA27" s="38"/>
      <c r="AB27" s="36"/>
    </row>
    <row r="28" spans="1:28" ht="12.75">
      <c r="A28" s="8">
        <v>6</v>
      </c>
      <c r="B28" s="27">
        <v>25</v>
      </c>
      <c r="C28" s="27" t="s">
        <v>163</v>
      </c>
      <c r="D28" s="27" t="s">
        <v>164</v>
      </c>
      <c r="E28" s="27" t="s">
        <v>165</v>
      </c>
      <c r="F28" s="27" t="s">
        <v>166</v>
      </c>
      <c r="G28" s="27" t="s">
        <v>37</v>
      </c>
      <c r="H28" s="27">
        <v>17</v>
      </c>
      <c r="I28" s="27">
        <v>225383</v>
      </c>
      <c r="J28" s="27" t="s">
        <v>64</v>
      </c>
      <c r="K28" s="28">
        <v>0.39236111111111</v>
      </c>
      <c r="L28" s="29">
        <v>0.0277777777777777</v>
      </c>
      <c r="M28" s="37">
        <v>0.038368287037037034</v>
      </c>
      <c r="N28" s="29">
        <f t="shared" si="0"/>
        <v>0.010590509259259334</v>
      </c>
      <c r="O28" s="31">
        <f t="shared" si="1"/>
        <v>18.09796507180158</v>
      </c>
      <c r="P28" s="32">
        <v>7</v>
      </c>
      <c r="Q28" s="33">
        <f t="shared" si="2"/>
        <v>12</v>
      </c>
      <c r="R28" s="32">
        <v>8</v>
      </c>
      <c r="S28" s="34">
        <f t="shared" si="3"/>
        <v>10</v>
      </c>
      <c r="T28" s="32"/>
      <c r="U28" s="34">
        <f t="shared" si="4"/>
        <v>0</v>
      </c>
      <c r="V28" s="32"/>
      <c r="W28" s="34">
        <f t="shared" si="5"/>
        <v>0</v>
      </c>
      <c r="X28" s="32"/>
      <c r="Y28" s="34">
        <f t="shared" si="6"/>
        <v>0</v>
      </c>
      <c r="Z28" s="35">
        <f t="shared" si="7"/>
        <v>22</v>
      </c>
      <c r="AA28" s="38"/>
      <c r="AB28" s="36"/>
    </row>
    <row r="29" spans="2:28" ht="12.75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37"/>
      <c r="N29" s="29"/>
      <c r="O29" s="31"/>
      <c r="P29" s="32"/>
      <c r="Q29" s="33"/>
      <c r="R29" s="32"/>
      <c r="S29" s="34"/>
      <c r="T29" s="32"/>
      <c r="U29" s="34"/>
      <c r="V29" s="32"/>
      <c r="W29" s="34"/>
      <c r="X29" s="32"/>
      <c r="Y29" s="34"/>
      <c r="Z29" s="43">
        <f>SUM(Z23:Z28)</f>
        <v>151</v>
      </c>
      <c r="AA29" s="38"/>
      <c r="AB29" s="36"/>
    </row>
    <row r="30" spans="1:28" ht="12.75">
      <c r="A30" s="8">
        <v>19</v>
      </c>
      <c r="B30" s="27">
        <v>92</v>
      </c>
      <c r="C30" s="27" t="s">
        <v>326</v>
      </c>
      <c r="D30" s="27" t="s">
        <v>327</v>
      </c>
      <c r="E30" s="27" t="s">
        <v>441</v>
      </c>
      <c r="F30" s="27" t="s">
        <v>328</v>
      </c>
      <c r="G30" s="27" t="s">
        <v>37</v>
      </c>
      <c r="H30" s="27">
        <v>14</v>
      </c>
      <c r="I30" s="27">
        <v>235809</v>
      </c>
      <c r="J30" s="27" t="s">
        <v>66</v>
      </c>
      <c r="K30" s="28">
        <v>0.438888888888884</v>
      </c>
      <c r="L30" s="29">
        <v>0.0743055555555555</v>
      </c>
      <c r="M30" s="30">
        <v>0.08935185185185185</v>
      </c>
      <c r="N30" s="29">
        <f aca="true" t="shared" si="8" ref="N30:N37">IF(M30&gt;0,(M30-L30)," ")</f>
        <v>0.01504629629629635</v>
      </c>
      <c r="O30" s="31">
        <f aca="true" t="shared" si="9" ref="O30:O37">IF(M30&gt;0,$P$2/(N30*24),"")</f>
        <v>12.738461538461493</v>
      </c>
      <c r="P30" s="32">
        <v>16</v>
      </c>
      <c r="Q30" s="33">
        <f aca="true" t="shared" si="10" ref="Q30:Q37">IF(P30="DNF",0,IF(AND(P30&lt;3,P30&gt;0),((-3*P30+28)),IF(AND(P30&gt;2,P30&lt;11),(-2*P30+26),IF(AND(P30&gt;10,P30&lt;16),(-P30+16),IF(P30&gt;15,0,IF(P30="",))))))</f>
        <v>0</v>
      </c>
      <c r="R30" s="32">
        <v>17</v>
      </c>
      <c r="S30" s="34">
        <f aca="true" t="shared" si="11" ref="S30:S37">IF(R30="DNF",0,IF(AND(R30&lt;3,R30&gt;0),((-3*R30+28)),IF(AND(R30&gt;2,R30&lt;11),(-2*R30+26),IF(AND(R30&gt;10,R30&lt;16),(-R30+16),IF(R30&gt;15,0,IF(R30="",))))))</f>
        <v>0</v>
      </c>
      <c r="T30" s="32"/>
      <c r="U30" s="34">
        <f aca="true" t="shared" si="12" ref="U30:U37">IF(T30="DNF",0,IF(AND(T30&lt;4,T30&gt;0),((-1*T30+4)),IF(AND(T30&gt;3,T30),0,IF(T30="",))))</f>
        <v>0</v>
      </c>
      <c r="V30" s="32"/>
      <c r="W30" s="34">
        <f aca="true" t="shared" si="13" ref="W30:W37">IF(V30="DNF",0,IF(AND(V30&lt;3,V30&gt;0),((-3*V30+28)),IF(AND(V30&gt;2,V30&lt;11),(-2*V30+26),IF(AND(V30&gt;10,V30&lt;16),(-V30+16),IF(V30&gt;15,0,IF(V30="",))))))</f>
        <v>0</v>
      </c>
      <c r="X30" s="32"/>
      <c r="Y30" s="34">
        <f aca="true" t="shared" si="14" ref="Y30:Y37">IF(X30="DNF",0,IF(AND(X30&lt;4,X30&gt;0),((-1*X30+4)),IF(AND(X30&gt;3,X30),0,IF(X30="",))))</f>
        <v>0</v>
      </c>
      <c r="Z30" s="35">
        <f aca="true" t="shared" si="15" ref="Z30:Z37">SUM(Q30+S30+U30+W30+Y30)</f>
        <v>0</v>
      </c>
      <c r="AA30" s="36"/>
      <c r="AB30" s="36"/>
    </row>
    <row r="31" spans="1:28" ht="12.75">
      <c r="A31" s="8">
        <v>21</v>
      </c>
      <c r="B31" s="27">
        <v>45</v>
      </c>
      <c r="C31" s="27" t="s">
        <v>212</v>
      </c>
      <c r="D31" s="27" t="s">
        <v>213</v>
      </c>
      <c r="E31" s="27" t="s">
        <v>441</v>
      </c>
      <c r="F31" s="27" t="s">
        <v>214</v>
      </c>
      <c r="G31" s="27" t="s">
        <v>37</v>
      </c>
      <c r="H31" s="27">
        <v>15</v>
      </c>
      <c r="I31" s="27">
        <v>228086</v>
      </c>
      <c r="J31" s="27" t="s">
        <v>65</v>
      </c>
      <c r="K31" s="28">
        <v>0.406249999999998</v>
      </c>
      <c r="L31" s="29">
        <v>0.0416666666666666</v>
      </c>
      <c r="M31" s="37">
        <v>0.054668055555555546</v>
      </c>
      <c r="N31" s="29">
        <f t="shared" si="8"/>
        <v>0.013001388888888944</v>
      </c>
      <c r="O31" s="31">
        <f t="shared" si="9"/>
        <v>14.742014742014678</v>
      </c>
      <c r="P31" s="32">
        <v>34</v>
      </c>
      <c r="Q31" s="33">
        <f t="shared" si="10"/>
        <v>0</v>
      </c>
      <c r="R31" s="32"/>
      <c r="S31" s="34">
        <f t="shared" si="11"/>
        <v>0</v>
      </c>
      <c r="T31" s="32"/>
      <c r="U31" s="34">
        <f t="shared" si="12"/>
        <v>0</v>
      </c>
      <c r="V31" s="32"/>
      <c r="W31" s="34">
        <f t="shared" si="13"/>
        <v>0</v>
      </c>
      <c r="X31" s="32"/>
      <c r="Y31" s="34">
        <f t="shared" si="14"/>
        <v>0</v>
      </c>
      <c r="Z31" s="35">
        <f t="shared" si="15"/>
        <v>0</v>
      </c>
      <c r="AA31" s="38"/>
      <c r="AB31" s="36"/>
    </row>
    <row r="32" spans="1:28" ht="12.75">
      <c r="A32" s="8">
        <v>33</v>
      </c>
      <c r="B32" s="27">
        <v>67</v>
      </c>
      <c r="C32" s="27" t="s">
        <v>266</v>
      </c>
      <c r="D32" s="27" t="s">
        <v>267</v>
      </c>
      <c r="E32" s="27" t="s">
        <v>441</v>
      </c>
      <c r="F32" s="27" t="s">
        <v>235</v>
      </c>
      <c r="G32" s="27" t="s">
        <v>37</v>
      </c>
      <c r="H32" s="27">
        <v>15</v>
      </c>
      <c r="I32" s="27">
        <v>228929</v>
      </c>
      <c r="J32" s="27" t="s">
        <v>65</v>
      </c>
      <c r="K32" s="28">
        <v>0.421527777777774</v>
      </c>
      <c r="L32" s="29">
        <v>0.0569444444444444</v>
      </c>
      <c r="M32" s="37">
        <v>0.07335648148148148</v>
      </c>
      <c r="N32" s="29">
        <f t="shared" si="8"/>
        <v>0.01641203703703708</v>
      </c>
      <c r="O32" s="31">
        <f t="shared" si="9"/>
        <v>11.678420310296161</v>
      </c>
      <c r="P32" s="32">
        <v>42</v>
      </c>
      <c r="Q32" s="33">
        <f t="shared" si="10"/>
        <v>0</v>
      </c>
      <c r="R32" s="32"/>
      <c r="S32" s="34">
        <f t="shared" si="11"/>
        <v>0</v>
      </c>
      <c r="T32" s="32"/>
      <c r="U32" s="34">
        <f t="shared" si="12"/>
        <v>0</v>
      </c>
      <c r="V32" s="32"/>
      <c r="W32" s="34">
        <f t="shared" si="13"/>
        <v>0</v>
      </c>
      <c r="X32" s="32"/>
      <c r="Y32" s="34">
        <f t="shared" si="14"/>
        <v>0</v>
      </c>
      <c r="Z32" s="35">
        <f t="shared" si="15"/>
        <v>0</v>
      </c>
      <c r="AA32" s="38"/>
      <c r="AB32" s="36"/>
    </row>
    <row r="33" spans="1:28" ht="12.75">
      <c r="A33" s="8">
        <v>36</v>
      </c>
      <c r="B33" s="27">
        <v>71</v>
      </c>
      <c r="C33" s="27" t="s">
        <v>275</v>
      </c>
      <c r="D33" s="27" t="s">
        <v>276</v>
      </c>
      <c r="E33" s="27" t="s">
        <v>441</v>
      </c>
      <c r="F33" s="27" t="s">
        <v>277</v>
      </c>
      <c r="G33" s="27" t="s">
        <v>37</v>
      </c>
      <c r="H33" s="27">
        <v>16</v>
      </c>
      <c r="I33" s="27">
        <v>240220</v>
      </c>
      <c r="J33" s="27" t="s">
        <v>65</v>
      </c>
      <c r="K33" s="28">
        <v>0.424305555555552</v>
      </c>
      <c r="L33" s="29">
        <v>0.0597222222222222</v>
      </c>
      <c r="M33" s="37">
        <v>0.07494166666666667</v>
      </c>
      <c r="N33" s="29">
        <f t="shared" si="8"/>
        <v>0.015219444444444473</v>
      </c>
      <c r="O33" s="31">
        <f t="shared" si="9"/>
        <v>12.59353896696475</v>
      </c>
      <c r="P33" s="32">
        <v>41</v>
      </c>
      <c r="Q33" s="33">
        <f t="shared" si="10"/>
        <v>0</v>
      </c>
      <c r="R33" s="32"/>
      <c r="S33" s="34">
        <f t="shared" si="11"/>
        <v>0</v>
      </c>
      <c r="T33" s="32"/>
      <c r="U33" s="34">
        <f t="shared" si="12"/>
        <v>0</v>
      </c>
      <c r="V33" s="32"/>
      <c r="W33" s="34">
        <f t="shared" si="13"/>
        <v>0</v>
      </c>
      <c r="X33" s="32"/>
      <c r="Y33" s="34">
        <f t="shared" si="14"/>
        <v>0</v>
      </c>
      <c r="Z33" s="35">
        <f t="shared" si="15"/>
        <v>0</v>
      </c>
      <c r="AA33" s="38"/>
      <c r="AB33" s="36"/>
    </row>
    <row r="34" spans="1:28" ht="12.75">
      <c r="A34" s="8">
        <v>41</v>
      </c>
      <c r="B34" s="27">
        <v>82</v>
      </c>
      <c r="C34" s="27" t="s">
        <v>51</v>
      </c>
      <c r="D34" s="27" t="s">
        <v>303</v>
      </c>
      <c r="E34" s="27" t="s">
        <v>441</v>
      </c>
      <c r="F34" s="27" t="s">
        <v>304</v>
      </c>
      <c r="G34" s="27" t="s">
        <v>37</v>
      </c>
      <c r="H34" s="27">
        <v>16</v>
      </c>
      <c r="I34" s="27">
        <v>240628</v>
      </c>
      <c r="J34" s="27" t="s">
        <v>65</v>
      </c>
      <c r="K34" s="28">
        <v>0.43194444444444</v>
      </c>
      <c r="L34" s="29">
        <v>0.067361111111111</v>
      </c>
      <c r="M34" s="39">
        <v>0.07974895833333333</v>
      </c>
      <c r="N34" s="29">
        <f t="shared" si="8"/>
        <v>0.012387847222222331</v>
      </c>
      <c r="O34" s="31">
        <f t="shared" si="9"/>
        <v>15.472152927656335</v>
      </c>
      <c r="P34" s="32">
        <v>28</v>
      </c>
      <c r="Q34" s="33">
        <f t="shared" si="10"/>
        <v>0</v>
      </c>
      <c r="R34" s="32"/>
      <c r="S34" s="34">
        <f t="shared" si="11"/>
        <v>0</v>
      </c>
      <c r="T34" s="32"/>
      <c r="U34" s="34">
        <f t="shared" si="12"/>
        <v>0</v>
      </c>
      <c r="V34" s="32"/>
      <c r="W34" s="34">
        <f t="shared" si="13"/>
        <v>0</v>
      </c>
      <c r="X34" s="32"/>
      <c r="Y34" s="34">
        <f t="shared" si="14"/>
        <v>0</v>
      </c>
      <c r="Z34" s="35">
        <f t="shared" si="15"/>
        <v>0</v>
      </c>
      <c r="AA34" s="36"/>
      <c r="AB34" s="36"/>
    </row>
    <row r="35" spans="1:28" ht="12.75">
      <c r="A35" s="8">
        <v>30</v>
      </c>
      <c r="B35" s="27">
        <v>27</v>
      </c>
      <c r="C35" s="27" t="s">
        <v>170</v>
      </c>
      <c r="D35" s="27" t="s">
        <v>171</v>
      </c>
      <c r="E35" s="27" t="s">
        <v>441</v>
      </c>
      <c r="F35" s="27" t="s">
        <v>172</v>
      </c>
      <c r="G35" s="27" t="s">
        <v>37</v>
      </c>
      <c r="H35" s="27">
        <v>17</v>
      </c>
      <c r="I35" s="27">
        <v>241191</v>
      </c>
      <c r="J35" s="27" t="s">
        <v>64</v>
      </c>
      <c r="K35" s="28">
        <v>0.393749999999998</v>
      </c>
      <c r="L35" s="29">
        <v>0.0291666666666666</v>
      </c>
      <c r="M35" s="37">
        <v>0.04175358796296296</v>
      </c>
      <c r="N35" s="29">
        <f t="shared" si="8"/>
        <v>0.01258692129629636</v>
      </c>
      <c r="O35" s="31">
        <f t="shared" si="9"/>
        <v>15.227446184402826</v>
      </c>
      <c r="P35" s="32">
        <v>33</v>
      </c>
      <c r="Q35" s="33">
        <f t="shared" si="10"/>
        <v>0</v>
      </c>
      <c r="R35" s="32">
        <v>30</v>
      </c>
      <c r="S35" s="34">
        <f t="shared" si="11"/>
        <v>0</v>
      </c>
      <c r="T35" s="32"/>
      <c r="U35" s="34">
        <f t="shared" si="12"/>
        <v>0</v>
      </c>
      <c r="V35" s="32"/>
      <c r="W35" s="34">
        <f t="shared" si="13"/>
        <v>0</v>
      </c>
      <c r="X35" s="32"/>
      <c r="Y35" s="34">
        <f t="shared" si="14"/>
        <v>0</v>
      </c>
      <c r="Z35" s="35">
        <f t="shared" si="15"/>
        <v>0</v>
      </c>
      <c r="AA35" s="38"/>
      <c r="AB35" s="36"/>
    </row>
    <row r="36" spans="1:28" ht="12.75">
      <c r="A36" s="8">
        <v>31</v>
      </c>
      <c r="B36" s="27">
        <v>41</v>
      </c>
      <c r="C36" s="27" t="s">
        <v>53</v>
      </c>
      <c r="D36" s="27" t="s">
        <v>204</v>
      </c>
      <c r="E36" s="27" t="s">
        <v>441</v>
      </c>
      <c r="F36" s="27" t="s">
        <v>205</v>
      </c>
      <c r="G36" s="27" t="s">
        <v>37</v>
      </c>
      <c r="H36" s="27">
        <v>17</v>
      </c>
      <c r="I36" s="27">
        <v>232540</v>
      </c>
      <c r="J36" s="27" t="s">
        <v>64</v>
      </c>
      <c r="K36" s="28">
        <v>0.40347222222222</v>
      </c>
      <c r="L36" s="29">
        <v>0.0388888888888888</v>
      </c>
      <c r="M36" s="37">
        <v>0.05053854166666666</v>
      </c>
      <c r="N36" s="29">
        <f t="shared" si="8"/>
        <v>0.01164965277777786</v>
      </c>
      <c r="O36" s="31">
        <f t="shared" si="9"/>
        <v>16.452564752168225</v>
      </c>
      <c r="P36" s="32">
        <v>21</v>
      </c>
      <c r="Q36" s="33">
        <f t="shared" si="10"/>
        <v>0</v>
      </c>
      <c r="R36" s="32">
        <v>31</v>
      </c>
      <c r="S36" s="34">
        <f t="shared" si="11"/>
        <v>0</v>
      </c>
      <c r="T36" s="32"/>
      <c r="U36" s="34">
        <f t="shared" si="12"/>
        <v>0</v>
      </c>
      <c r="V36" s="32"/>
      <c r="W36" s="34">
        <f t="shared" si="13"/>
        <v>0</v>
      </c>
      <c r="X36" s="32"/>
      <c r="Y36" s="34">
        <f t="shared" si="14"/>
        <v>0</v>
      </c>
      <c r="Z36" s="35">
        <f t="shared" si="15"/>
        <v>0</v>
      </c>
      <c r="AA36" s="38"/>
      <c r="AB36" s="36"/>
    </row>
    <row r="37" spans="1:28" ht="12.75">
      <c r="A37" s="8">
        <v>36</v>
      </c>
      <c r="B37" s="27">
        <v>34</v>
      </c>
      <c r="C37" s="27" t="s">
        <v>50</v>
      </c>
      <c r="D37" s="27" t="s">
        <v>188</v>
      </c>
      <c r="E37" s="27" t="s">
        <v>441</v>
      </c>
      <c r="F37" s="27" t="s">
        <v>189</v>
      </c>
      <c r="G37" s="27" t="s">
        <v>37</v>
      </c>
      <c r="H37" s="27">
        <v>18</v>
      </c>
      <c r="I37" s="27">
        <v>222885</v>
      </c>
      <c r="J37" s="27" t="s">
        <v>64</v>
      </c>
      <c r="K37" s="28">
        <v>0.398611111111109</v>
      </c>
      <c r="L37" s="29">
        <v>0.0340277777777777</v>
      </c>
      <c r="M37" s="37">
        <v>0.04881516203703704</v>
      </c>
      <c r="N37" s="29">
        <f t="shared" si="8"/>
        <v>0.014787384259259344</v>
      </c>
      <c r="O37" s="31">
        <f t="shared" si="9"/>
        <v>12.9614990255394</v>
      </c>
      <c r="P37" s="32">
        <v>37</v>
      </c>
      <c r="Q37" s="33">
        <f t="shared" si="10"/>
        <v>0</v>
      </c>
      <c r="R37" s="32">
        <v>36</v>
      </c>
      <c r="S37" s="34">
        <f t="shared" si="11"/>
        <v>0</v>
      </c>
      <c r="T37" s="32"/>
      <c r="U37" s="34">
        <f t="shared" si="12"/>
        <v>0</v>
      </c>
      <c r="V37" s="32"/>
      <c r="W37" s="34">
        <f t="shared" si="13"/>
        <v>0</v>
      </c>
      <c r="X37" s="32"/>
      <c r="Y37" s="34">
        <f t="shared" si="14"/>
        <v>0</v>
      </c>
      <c r="Z37" s="35">
        <f t="shared" si="15"/>
        <v>0</v>
      </c>
      <c r="AA37" s="38"/>
      <c r="AB37" s="36"/>
    </row>
    <row r="38" spans="2:28" ht="12.75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37"/>
      <c r="N38" s="29"/>
      <c r="O38" s="31"/>
      <c r="P38" s="32"/>
      <c r="Q38" s="33"/>
      <c r="R38" s="32"/>
      <c r="S38" s="34"/>
      <c r="T38" s="32"/>
      <c r="U38" s="34"/>
      <c r="V38" s="32"/>
      <c r="W38" s="34"/>
      <c r="X38" s="32"/>
      <c r="Y38" s="34"/>
      <c r="Z38" s="43">
        <f>SUM(Z30:Z37)</f>
        <v>0</v>
      </c>
      <c r="AA38" s="38"/>
      <c r="AB38" s="36"/>
    </row>
    <row r="39" spans="1:26" ht="12.75">
      <c r="A39" s="8">
        <v>15</v>
      </c>
      <c r="B39" s="27">
        <v>117</v>
      </c>
      <c r="C39" s="27" t="s">
        <v>292</v>
      </c>
      <c r="D39" s="27" t="s">
        <v>384</v>
      </c>
      <c r="E39" s="27" t="s">
        <v>440</v>
      </c>
      <c r="F39" s="27" t="s">
        <v>366</v>
      </c>
      <c r="G39" s="27" t="s">
        <v>37</v>
      </c>
      <c r="H39" s="27">
        <v>12</v>
      </c>
      <c r="I39" s="27">
        <v>232132</v>
      </c>
      <c r="J39" s="27" t="s">
        <v>70</v>
      </c>
      <c r="K39" s="28">
        <v>0.456249999999993</v>
      </c>
      <c r="L39" s="29">
        <v>0.0916666666666666</v>
      </c>
      <c r="M39" s="30">
        <v>0.10910925925925925</v>
      </c>
      <c r="N39" s="29">
        <f aca="true" t="shared" si="16" ref="N39:N51">IF(M39&gt;0,(M39-L39)," ")</f>
        <v>0.01744259259259265</v>
      </c>
      <c r="O39" s="31">
        <f aca="true" t="shared" si="17" ref="O39:O51">IF(M39&gt;0,$P$2/(N39*24),"")</f>
        <v>10.988427646246912</v>
      </c>
      <c r="P39" s="32">
        <v>14</v>
      </c>
      <c r="Q39" s="33">
        <f aca="true" t="shared" si="18" ref="Q39:Q51">IF(P39="DNF",0,IF(AND(P39&lt;3,P39&gt;0),((-3*P39+28)),IF(AND(P39&gt;2,P39&lt;11),(-2*P39+26),IF(AND(P39&gt;10,P39&lt;16),(-P39+16),IF(P39&gt;15,0,IF(P39="",))))))</f>
        <v>2</v>
      </c>
      <c r="R39" s="32">
        <v>14</v>
      </c>
      <c r="S39" s="34">
        <f aca="true" t="shared" si="19" ref="S39:S51">IF(R39="DNF",0,IF(AND(R39&lt;3,R39&gt;0),((-3*R39+28)),IF(AND(R39&gt;2,R39&lt;11),(-2*R39+26),IF(AND(R39&gt;10,R39&lt;16),(-R39+16),IF(R39&gt;15,0,IF(R39="",))))))</f>
        <v>2</v>
      </c>
      <c r="T39" s="32"/>
      <c r="U39" s="34">
        <f aca="true" t="shared" si="20" ref="U39:U51">IF(T39="DNF",0,IF(AND(T39&lt;4,T39&gt;0),((-1*T39+4)),IF(AND(T39&gt;3,T39),0,IF(T39="",))))</f>
        <v>0</v>
      </c>
      <c r="V39" s="32"/>
      <c r="W39" s="34">
        <f aca="true" t="shared" si="21" ref="W39:W51">IF(V39="DNF",0,IF(AND(V39&lt;3,V39&gt;0),((-3*V39+28)),IF(AND(V39&gt;2,V39&lt;11),(-2*V39+26),IF(AND(V39&gt;10,V39&lt;16),(-V39+16),IF(V39&gt;15,0,IF(V39="",))))))</f>
        <v>0</v>
      </c>
      <c r="X39" s="32"/>
      <c r="Y39" s="34">
        <f aca="true" t="shared" si="22" ref="Y39:Y51">IF(X39="DNF",0,IF(AND(X39&lt;4,X39&gt;0),((-1*X39+4)),IF(AND(X39&gt;3,X39),0,IF(X39="",))))</f>
        <v>0</v>
      </c>
      <c r="Z39" s="35">
        <f aca="true" t="shared" si="23" ref="Z39:Z51">SUM(Q39+S39+U39+W39+Y39)</f>
        <v>4</v>
      </c>
    </row>
    <row r="40" spans="1:26" ht="12.75">
      <c r="A40" s="8">
        <v>21</v>
      </c>
      <c r="B40" s="27">
        <v>118</v>
      </c>
      <c r="C40" s="27" t="s">
        <v>383</v>
      </c>
      <c r="D40" s="27" t="s">
        <v>384</v>
      </c>
      <c r="E40" s="27" t="s">
        <v>440</v>
      </c>
      <c r="F40" s="27" t="s">
        <v>366</v>
      </c>
      <c r="G40" s="27" t="s">
        <v>37</v>
      </c>
      <c r="H40" s="27">
        <v>10</v>
      </c>
      <c r="I40" s="27">
        <v>241677</v>
      </c>
      <c r="J40" s="27" t="s">
        <v>70</v>
      </c>
      <c r="K40" s="28">
        <v>0.456944444444438</v>
      </c>
      <c r="L40" s="29">
        <v>0.092361111111111</v>
      </c>
      <c r="M40" s="30">
        <v>0.1112792824074074</v>
      </c>
      <c r="N40" s="29">
        <f t="shared" si="16"/>
        <v>0.0189181712962964</v>
      </c>
      <c r="O40" s="31">
        <f t="shared" si="17"/>
        <v>10.13135274360208</v>
      </c>
      <c r="P40" s="32">
        <v>19</v>
      </c>
      <c r="Q40" s="33">
        <f t="shared" si="18"/>
        <v>0</v>
      </c>
      <c r="R40" s="32">
        <v>18</v>
      </c>
      <c r="S40" s="34">
        <f t="shared" si="19"/>
        <v>0</v>
      </c>
      <c r="T40" s="32"/>
      <c r="U40" s="34">
        <f t="shared" si="20"/>
        <v>0</v>
      </c>
      <c r="V40" s="32"/>
      <c r="W40" s="34">
        <f t="shared" si="21"/>
        <v>0</v>
      </c>
      <c r="X40" s="32"/>
      <c r="Y40" s="34">
        <f t="shared" si="22"/>
        <v>0</v>
      </c>
      <c r="Z40" s="35">
        <f t="shared" si="23"/>
        <v>0</v>
      </c>
    </row>
    <row r="41" spans="1:28" ht="12.75">
      <c r="A41" s="8">
        <v>10</v>
      </c>
      <c r="B41" s="27">
        <v>86</v>
      </c>
      <c r="C41" s="27" t="s">
        <v>311</v>
      </c>
      <c r="D41" s="27" t="s">
        <v>312</v>
      </c>
      <c r="E41" s="27" t="s">
        <v>440</v>
      </c>
      <c r="F41" s="27" t="s">
        <v>304</v>
      </c>
      <c r="G41" s="27" t="s">
        <v>37</v>
      </c>
      <c r="H41" s="27">
        <v>13</v>
      </c>
      <c r="I41" s="27">
        <v>233280</v>
      </c>
      <c r="J41" s="27" t="s">
        <v>66</v>
      </c>
      <c r="K41" s="28">
        <v>0.434722222222217</v>
      </c>
      <c r="L41" s="29">
        <v>0.0701388888888888</v>
      </c>
      <c r="M41" s="30">
        <v>0.08246643518518519</v>
      </c>
      <c r="N41" s="29">
        <f t="shared" si="16"/>
        <v>0.012327546296296385</v>
      </c>
      <c r="O41" s="31">
        <f t="shared" si="17"/>
        <v>15.547835883954445</v>
      </c>
      <c r="P41" s="32">
        <v>8</v>
      </c>
      <c r="Q41" s="33">
        <f t="shared" si="18"/>
        <v>10</v>
      </c>
      <c r="R41" s="32">
        <v>11</v>
      </c>
      <c r="S41" s="34">
        <f t="shared" si="19"/>
        <v>5</v>
      </c>
      <c r="T41" s="32"/>
      <c r="U41" s="34">
        <f t="shared" si="20"/>
        <v>0</v>
      </c>
      <c r="V41" s="32"/>
      <c r="W41" s="34">
        <f t="shared" si="21"/>
        <v>0</v>
      </c>
      <c r="X41" s="32"/>
      <c r="Y41" s="34">
        <f t="shared" si="22"/>
        <v>0</v>
      </c>
      <c r="Z41" s="35">
        <f t="shared" si="23"/>
        <v>15</v>
      </c>
      <c r="AA41" s="36"/>
      <c r="AB41" s="36"/>
    </row>
    <row r="42" spans="1:26" ht="12.75">
      <c r="A42" s="8">
        <v>21</v>
      </c>
      <c r="B42" s="27">
        <v>101</v>
      </c>
      <c r="C42" s="27" t="s">
        <v>350</v>
      </c>
      <c r="D42" s="27" t="s">
        <v>171</v>
      </c>
      <c r="E42" s="27" t="s">
        <v>440</v>
      </c>
      <c r="F42" s="27" t="s">
        <v>172</v>
      </c>
      <c r="G42" s="27" t="s">
        <v>37</v>
      </c>
      <c r="H42" s="27">
        <v>14</v>
      </c>
      <c r="I42" s="27">
        <v>241193</v>
      </c>
      <c r="J42" s="27" t="s">
        <v>66</v>
      </c>
      <c r="K42" s="28">
        <v>0.445138888888883</v>
      </c>
      <c r="L42" s="29">
        <v>0.0805555555555555</v>
      </c>
      <c r="N42" s="29" t="str">
        <f t="shared" si="16"/>
        <v> </v>
      </c>
      <c r="O42" s="31">
        <f t="shared" si="17"/>
      </c>
      <c r="P42" s="32"/>
      <c r="Q42" s="33">
        <f t="shared" si="18"/>
        <v>0</v>
      </c>
      <c r="R42" s="32"/>
      <c r="S42" s="34">
        <f t="shared" si="19"/>
        <v>0</v>
      </c>
      <c r="T42" s="32"/>
      <c r="U42" s="34">
        <f t="shared" si="20"/>
        <v>0</v>
      </c>
      <c r="V42" s="32"/>
      <c r="W42" s="34">
        <f t="shared" si="21"/>
        <v>0</v>
      </c>
      <c r="X42" s="32"/>
      <c r="Y42" s="34">
        <f t="shared" si="22"/>
        <v>0</v>
      </c>
      <c r="Z42" s="35">
        <f t="shared" si="23"/>
        <v>0</v>
      </c>
    </row>
    <row r="43" spans="1:28" ht="12.75">
      <c r="A43" s="8">
        <v>20</v>
      </c>
      <c r="B43" s="27">
        <v>47</v>
      </c>
      <c r="C43" s="27" t="s">
        <v>218</v>
      </c>
      <c r="D43" s="27" t="s">
        <v>219</v>
      </c>
      <c r="E43" s="27" t="s">
        <v>440</v>
      </c>
      <c r="F43" s="27" t="s">
        <v>159</v>
      </c>
      <c r="G43" s="27" t="s">
        <v>37</v>
      </c>
      <c r="H43" s="27">
        <v>15</v>
      </c>
      <c r="I43" s="27">
        <v>240943</v>
      </c>
      <c r="J43" s="27" t="s">
        <v>65</v>
      </c>
      <c r="K43" s="28">
        <v>0.407638888888886</v>
      </c>
      <c r="L43" s="29">
        <v>0.0430555555555555</v>
      </c>
      <c r="M43" s="37">
        <v>0.05476087962962963</v>
      </c>
      <c r="N43" s="29">
        <f t="shared" si="16"/>
        <v>0.011705324074074132</v>
      </c>
      <c r="O43" s="31">
        <f t="shared" si="17"/>
        <v>16.374315264895998</v>
      </c>
      <c r="P43" s="32">
        <v>14</v>
      </c>
      <c r="Q43" s="33">
        <f t="shared" si="18"/>
        <v>2</v>
      </c>
      <c r="R43" s="32"/>
      <c r="S43" s="34">
        <f t="shared" si="19"/>
        <v>0</v>
      </c>
      <c r="T43" s="32"/>
      <c r="U43" s="34">
        <f t="shared" si="20"/>
        <v>0</v>
      </c>
      <c r="V43" s="32"/>
      <c r="W43" s="34">
        <f t="shared" si="21"/>
        <v>0</v>
      </c>
      <c r="X43" s="32"/>
      <c r="Y43" s="34">
        <f t="shared" si="22"/>
        <v>0</v>
      </c>
      <c r="Z43" s="35">
        <f t="shared" si="23"/>
        <v>2</v>
      </c>
      <c r="AA43" s="38"/>
      <c r="AB43" s="36"/>
    </row>
    <row r="44" spans="1:28" ht="12.75">
      <c r="A44" s="8">
        <v>25</v>
      </c>
      <c r="B44" s="27">
        <v>53</v>
      </c>
      <c r="C44" s="27" t="s">
        <v>233</v>
      </c>
      <c r="D44" s="27" t="s">
        <v>234</v>
      </c>
      <c r="E44" s="27" t="s">
        <v>440</v>
      </c>
      <c r="F44" s="27" t="s">
        <v>235</v>
      </c>
      <c r="G44" s="27" t="s">
        <v>37</v>
      </c>
      <c r="H44" s="27">
        <v>15</v>
      </c>
      <c r="I44" s="27">
        <v>231560</v>
      </c>
      <c r="J44" s="27" t="s">
        <v>65</v>
      </c>
      <c r="K44" s="28">
        <v>0.411805555555553</v>
      </c>
      <c r="L44" s="29">
        <v>0.0472222222222222</v>
      </c>
      <c r="M44" s="37">
        <v>0.05967569444444445</v>
      </c>
      <c r="N44" s="29">
        <f t="shared" si="16"/>
        <v>0.012453472222222248</v>
      </c>
      <c r="O44" s="31">
        <f t="shared" si="17"/>
        <v>15.390620643506352</v>
      </c>
      <c r="P44" s="32">
        <v>29</v>
      </c>
      <c r="Q44" s="33">
        <f t="shared" si="18"/>
        <v>0</v>
      </c>
      <c r="R44" s="32"/>
      <c r="S44" s="34">
        <f t="shared" si="19"/>
        <v>0</v>
      </c>
      <c r="T44" s="32"/>
      <c r="U44" s="34">
        <f t="shared" si="20"/>
        <v>0</v>
      </c>
      <c r="V44" s="32"/>
      <c r="W44" s="34">
        <f t="shared" si="21"/>
        <v>0</v>
      </c>
      <c r="X44" s="32"/>
      <c r="Y44" s="34">
        <f t="shared" si="22"/>
        <v>0</v>
      </c>
      <c r="Z44" s="35">
        <f t="shared" si="23"/>
        <v>0</v>
      </c>
      <c r="AA44" s="38"/>
      <c r="AB44" s="36"/>
    </row>
    <row r="45" spans="1:28" ht="12.75">
      <c r="A45" s="8">
        <v>35</v>
      </c>
      <c r="B45" s="27">
        <v>70</v>
      </c>
      <c r="C45" s="27" t="s">
        <v>272</v>
      </c>
      <c r="D45" s="27" t="s">
        <v>273</v>
      </c>
      <c r="E45" s="27" t="s">
        <v>440</v>
      </c>
      <c r="F45" s="27" t="s">
        <v>274</v>
      </c>
      <c r="G45" s="27" t="s">
        <v>37</v>
      </c>
      <c r="H45" s="27">
        <v>16</v>
      </c>
      <c r="I45" s="27">
        <v>234012</v>
      </c>
      <c r="J45" s="27" t="s">
        <v>65</v>
      </c>
      <c r="K45" s="28">
        <v>0.423611111111107</v>
      </c>
      <c r="L45" s="29">
        <v>0.0590277777777777</v>
      </c>
      <c r="M45" s="37">
        <v>0.07318287037037037</v>
      </c>
      <c r="N45" s="29">
        <f t="shared" si="16"/>
        <v>0.01415509259259267</v>
      </c>
      <c r="O45" s="31">
        <f t="shared" si="17"/>
        <v>13.540474243663049</v>
      </c>
      <c r="P45" s="32">
        <v>39</v>
      </c>
      <c r="Q45" s="33">
        <f t="shared" si="18"/>
        <v>0</v>
      </c>
      <c r="R45" s="32"/>
      <c r="S45" s="34">
        <f t="shared" si="19"/>
        <v>0</v>
      </c>
      <c r="T45" s="32"/>
      <c r="U45" s="34">
        <f t="shared" si="20"/>
        <v>0</v>
      </c>
      <c r="V45" s="32"/>
      <c r="W45" s="34">
        <f t="shared" si="21"/>
        <v>0</v>
      </c>
      <c r="X45" s="32"/>
      <c r="Y45" s="34">
        <f t="shared" si="22"/>
        <v>0</v>
      </c>
      <c r="Z45" s="35">
        <f t="shared" si="23"/>
        <v>0</v>
      </c>
      <c r="AA45" s="38"/>
      <c r="AB45" s="36"/>
    </row>
    <row r="46" spans="1:28" ht="12.75">
      <c r="A46" s="8">
        <v>38</v>
      </c>
      <c r="B46" s="27">
        <v>74</v>
      </c>
      <c r="C46" s="27" t="s">
        <v>32</v>
      </c>
      <c r="D46" s="27" t="s">
        <v>284</v>
      </c>
      <c r="E46" s="27" t="s">
        <v>440</v>
      </c>
      <c r="F46" s="27" t="s">
        <v>285</v>
      </c>
      <c r="G46" s="27" t="s">
        <v>37</v>
      </c>
      <c r="H46" s="27">
        <v>16</v>
      </c>
      <c r="I46" s="27">
        <v>235971</v>
      </c>
      <c r="J46" s="27" t="s">
        <v>65</v>
      </c>
      <c r="K46" s="28">
        <v>0.426388888888885</v>
      </c>
      <c r="L46" s="29">
        <v>0.0618055555555555</v>
      </c>
      <c r="M46" s="37">
        <v>0.07429398148148149</v>
      </c>
      <c r="N46" s="29">
        <f t="shared" si="16"/>
        <v>0.012488425925925986</v>
      </c>
      <c r="O46" s="31">
        <f t="shared" si="17"/>
        <v>15.347544022242742</v>
      </c>
      <c r="P46" s="32">
        <v>30</v>
      </c>
      <c r="Q46" s="33">
        <f t="shared" si="18"/>
        <v>0</v>
      </c>
      <c r="R46" s="32"/>
      <c r="S46" s="34">
        <f t="shared" si="19"/>
        <v>0</v>
      </c>
      <c r="T46" s="32"/>
      <c r="U46" s="34">
        <f t="shared" si="20"/>
        <v>0</v>
      </c>
      <c r="V46" s="32"/>
      <c r="W46" s="34">
        <f t="shared" si="21"/>
        <v>0</v>
      </c>
      <c r="X46" s="32"/>
      <c r="Y46" s="34">
        <f t="shared" si="22"/>
        <v>0</v>
      </c>
      <c r="Z46" s="35">
        <f t="shared" si="23"/>
        <v>0</v>
      </c>
      <c r="AA46" s="38"/>
      <c r="AB46" s="36"/>
    </row>
    <row r="47" spans="1:28" ht="12.75">
      <c r="A47" s="8">
        <v>42</v>
      </c>
      <c r="B47" s="27">
        <v>83</v>
      </c>
      <c r="C47" s="27" t="s">
        <v>305</v>
      </c>
      <c r="D47" s="27" t="s">
        <v>306</v>
      </c>
      <c r="E47" s="27" t="s">
        <v>440</v>
      </c>
      <c r="F47" s="27" t="s">
        <v>307</v>
      </c>
      <c r="G47" s="27" t="s">
        <v>37</v>
      </c>
      <c r="H47" s="27">
        <v>16</v>
      </c>
      <c r="I47" s="27">
        <v>239950</v>
      </c>
      <c r="J47" s="27" t="s">
        <v>65</v>
      </c>
      <c r="K47" s="28">
        <v>0.432638888888884</v>
      </c>
      <c r="L47" s="29">
        <v>0.0680555555555555</v>
      </c>
      <c r="M47" s="30">
        <v>0.08054502314814814</v>
      </c>
      <c r="N47" s="29">
        <f t="shared" si="16"/>
        <v>0.012489467592592646</v>
      </c>
      <c r="O47" s="31">
        <f t="shared" si="17"/>
        <v>15.346263981688208</v>
      </c>
      <c r="P47" s="32">
        <v>31</v>
      </c>
      <c r="Q47" s="33">
        <f t="shared" si="18"/>
        <v>0</v>
      </c>
      <c r="R47" s="32"/>
      <c r="S47" s="34">
        <f t="shared" si="19"/>
        <v>0</v>
      </c>
      <c r="T47" s="32"/>
      <c r="U47" s="34">
        <f t="shared" si="20"/>
        <v>0</v>
      </c>
      <c r="V47" s="32"/>
      <c r="W47" s="34">
        <f t="shared" si="21"/>
        <v>0</v>
      </c>
      <c r="X47" s="32"/>
      <c r="Y47" s="34">
        <f t="shared" si="22"/>
        <v>0</v>
      </c>
      <c r="Z47" s="35">
        <f t="shared" si="23"/>
        <v>0</v>
      </c>
      <c r="AA47" s="36"/>
      <c r="AB47" s="36"/>
    </row>
    <row r="48" spans="1:28" ht="12.75">
      <c r="A48" s="8">
        <v>2</v>
      </c>
      <c r="B48" s="27">
        <v>22</v>
      </c>
      <c r="C48" s="27" t="s">
        <v>157</v>
      </c>
      <c r="D48" s="27" t="s">
        <v>158</v>
      </c>
      <c r="E48" s="27" t="s">
        <v>440</v>
      </c>
      <c r="F48" s="27" t="s">
        <v>159</v>
      </c>
      <c r="G48" s="27" t="s">
        <v>37</v>
      </c>
      <c r="H48" s="27"/>
      <c r="I48" s="27">
        <v>222644</v>
      </c>
      <c r="J48" s="27" t="s">
        <v>64</v>
      </c>
      <c r="K48" s="28">
        <v>0.390277777777777</v>
      </c>
      <c r="L48" s="29">
        <v>0.0256944444444444</v>
      </c>
      <c r="M48" s="37">
        <v>0.03575925925925926</v>
      </c>
      <c r="N48" s="29">
        <f t="shared" si="16"/>
        <v>0.01006481481481486</v>
      </c>
      <c r="O48" s="31">
        <f t="shared" si="17"/>
        <v>19.043238270469093</v>
      </c>
      <c r="P48" s="32">
        <v>2</v>
      </c>
      <c r="Q48" s="33">
        <f t="shared" si="18"/>
        <v>22</v>
      </c>
      <c r="R48" s="32">
        <v>4</v>
      </c>
      <c r="S48" s="34">
        <f t="shared" si="19"/>
        <v>18</v>
      </c>
      <c r="T48" s="32"/>
      <c r="U48" s="34">
        <f t="shared" si="20"/>
        <v>0</v>
      </c>
      <c r="V48" s="32"/>
      <c r="W48" s="34">
        <f t="shared" si="21"/>
        <v>0</v>
      </c>
      <c r="X48" s="32"/>
      <c r="Y48" s="34">
        <f t="shared" si="22"/>
        <v>0</v>
      </c>
      <c r="Z48" s="35">
        <f t="shared" si="23"/>
        <v>40</v>
      </c>
      <c r="AA48" s="38"/>
      <c r="AB48" s="36"/>
    </row>
    <row r="49" spans="1:28" ht="12.75">
      <c r="A49" s="8">
        <v>25</v>
      </c>
      <c r="B49" s="27">
        <v>28</v>
      </c>
      <c r="C49" s="27" t="s">
        <v>24</v>
      </c>
      <c r="D49" s="27" t="s">
        <v>173</v>
      </c>
      <c r="E49" s="27" t="s">
        <v>440</v>
      </c>
      <c r="F49" s="27" t="s">
        <v>174</v>
      </c>
      <c r="G49" s="27" t="s">
        <v>37</v>
      </c>
      <c r="H49" s="27">
        <v>17</v>
      </c>
      <c r="I49" s="27">
        <v>201997</v>
      </c>
      <c r="J49" s="27" t="s">
        <v>64</v>
      </c>
      <c r="K49" s="28">
        <v>0.394444444444443</v>
      </c>
      <c r="L49" s="29">
        <v>0.0298611111111111</v>
      </c>
      <c r="M49" s="37">
        <v>0.04183831018518518</v>
      </c>
      <c r="N49" s="29">
        <f t="shared" si="16"/>
        <v>0.011977199074074085</v>
      </c>
      <c r="O49" s="31">
        <f t="shared" si="17"/>
        <v>16.00262845104992</v>
      </c>
      <c r="P49" s="32">
        <v>29</v>
      </c>
      <c r="Q49" s="33">
        <f t="shared" si="18"/>
        <v>0</v>
      </c>
      <c r="R49" s="32">
        <v>24</v>
      </c>
      <c r="S49" s="34">
        <f t="shared" si="19"/>
        <v>0</v>
      </c>
      <c r="T49" s="32"/>
      <c r="U49" s="34">
        <f t="shared" si="20"/>
        <v>0</v>
      </c>
      <c r="V49" s="32"/>
      <c r="W49" s="34">
        <f t="shared" si="21"/>
        <v>0</v>
      </c>
      <c r="X49" s="32"/>
      <c r="Y49" s="34">
        <f t="shared" si="22"/>
        <v>0</v>
      </c>
      <c r="Z49" s="35">
        <f t="shared" si="23"/>
        <v>0</v>
      </c>
      <c r="AA49" s="38"/>
      <c r="AB49" s="36"/>
    </row>
    <row r="50" spans="1:28" ht="12.75">
      <c r="A50" s="8">
        <v>26</v>
      </c>
      <c r="B50" s="27">
        <v>36</v>
      </c>
      <c r="C50" s="27" t="s">
        <v>22</v>
      </c>
      <c r="D50" s="27" t="s">
        <v>193</v>
      </c>
      <c r="E50" s="27" t="s">
        <v>440</v>
      </c>
      <c r="F50" s="27" t="s">
        <v>189</v>
      </c>
      <c r="G50" s="27" t="s">
        <v>37</v>
      </c>
      <c r="H50" s="27">
        <v>18</v>
      </c>
      <c r="I50" s="27">
        <v>222938</v>
      </c>
      <c r="J50" s="27" t="s">
        <v>64</v>
      </c>
      <c r="K50" s="28">
        <v>0.399999999999998</v>
      </c>
      <c r="L50" s="29">
        <v>0.0354166666666666</v>
      </c>
      <c r="M50" s="37">
        <v>0.04868055555555556</v>
      </c>
      <c r="N50" s="29">
        <f t="shared" si="16"/>
        <v>0.013263888888888957</v>
      </c>
      <c r="O50" s="31">
        <f t="shared" si="17"/>
        <v>14.450261780104636</v>
      </c>
      <c r="P50" s="32">
        <v>35</v>
      </c>
      <c r="Q50" s="33">
        <f t="shared" si="18"/>
        <v>0</v>
      </c>
      <c r="R50" s="32">
        <v>25</v>
      </c>
      <c r="S50" s="34">
        <f t="shared" si="19"/>
        <v>0</v>
      </c>
      <c r="T50" s="32"/>
      <c r="U50" s="34">
        <f t="shared" si="20"/>
        <v>0</v>
      </c>
      <c r="V50" s="32"/>
      <c r="W50" s="34">
        <f t="shared" si="21"/>
        <v>0</v>
      </c>
      <c r="X50" s="32"/>
      <c r="Y50" s="34">
        <f t="shared" si="22"/>
        <v>0</v>
      </c>
      <c r="Z50" s="35">
        <f t="shared" si="23"/>
        <v>0</v>
      </c>
      <c r="AA50" s="38"/>
      <c r="AB50" s="36"/>
    </row>
    <row r="51" spans="1:26" ht="12.75">
      <c r="A51" s="8">
        <v>43</v>
      </c>
      <c r="B51" s="27">
        <v>133</v>
      </c>
      <c r="C51" s="27" t="s">
        <v>58</v>
      </c>
      <c r="D51" s="27" t="s">
        <v>413</v>
      </c>
      <c r="E51" s="27" t="s">
        <v>440</v>
      </c>
      <c r="F51" s="27" t="s">
        <v>414</v>
      </c>
      <c r="G51" s="27" t="s">
        <v>37</v>
      </c>
      <c r="H51" s="27">
        <v>18</v>
      </c>
      <c r="I51" s="27">
        <v>214265</v>
      </c>
      <c r="J51" s="27" t="s">
        <v>169</v>
      </c>
      <c r="K51" s="28">
        <v>0.467361111111104</v>
      </c>
      <c r="L51" s="29">
        <v>0.102777777777778</v>
      </c>
      <c r="M51" s="30">
        <v>0.11480277777777777</v>
      </c>
      <c r="N51" s="29">
        <f t="shared" si="16"/>
        <v>0.012024999999999772</v>
      </c>
      <c r="O51" s="31">
        <f t="shared" si="17"/>
        <v>15.93901593901624</v>
      </c>
      <c r="P51" s="32">
        <v>31</v>
      </c>
      <c r="Q51" s="33">
        <f t="shared" si="18"/>
        <v>0</v>
      </c>
      <c r="R51" s="32"/>
      <c r="S51" s="34">
        <f t="shared" si="19"/>
        <v>0</v>
      </c>
      <c r="T51" s="32"/>
      <c r="U51" s="34">
        <f t="shared" si="20"/>
        <v>0</v>
      </c>
      <c r="V51" s="32"/>
      <c r="W51" s="34">
        <f t="shared" si="21"/>
        <v>0</v>
      </c>
      <c r="X51" s="32"/>
      <c r="Y51" s="34">
        <f t="shared" si="22"/>
        <v>0</v>
      </c>
      <c r="Z51" s="35">
        <f t="shared" si="23"/>
        <v>0</v>
      </c>
    </row>
    <row r="52" spans="2:26" ht="12.75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30"/>
      <c r="N52" s="29"/>
      <c r="O52" s="31"/>
      <c r="P52" s="32"/>
      <c r="Q52" s="33"/>
      <c r="R52" s="32"/>
      <c r="S52" s="34"/>
      <c r="T52" s="32"/>
      <c r="U52" s="34"/>
      <c r="V52" s="32"/>
      <c r="W52" s="34"/>
      <c r="X52" s="32"/>
      <c r="Y52" s="34"/>
      <c r="Z52" s="43">
        <f>SUM(Z39:Z51)</f>
        <v>61</v>
      </c>
    </row>
    <row r="53" spans="1:28" ht="12.75">
      <c r="A53" s="8">
        <v>16</v>
      </c>
      <c r="B53" s="27">
        <v>64</v>
      </c>
      <c r="C53" s="27" t="s">
        <v>25</v>
      </c>
      <c r="D53" s="27" t="s">
        <v>256</v>
      </c>
      <c r="E53" s="27" t="s">
        <v>257</v>
      </c>
      <c r="F53" s="27" t="s">
        <v>258</v>
      </c>
      <c r="G53" s="27" t="s">
        <v>41</v>
      </c>
      <c r="H53" s="27">
        <v>16</v>
      </c>
      <c r="I53" s="27">
        <v>215328</v>
      </c>
      <c r="J53" s="27" t="s">
        <v>65</v>
      </c>
      <c r="K53" s="28">
        <v>0.419444444444441</v>
      </c>
      <c r="L53" s="29">
        <v>0.0548611111111111</v>
      </c>
      <c r="M53" s="37">
        <v>0.06692337962962962</v>
      </c>
      <c r="N53" s="29">
        <f>IF(M53&gt;0,(M53-L53)," ")</f>
        <v>0.01206226851851852</v>
      </c>
      <c r="O53" s="31">
        <f>IF(M53&gt;0,$P$2/(N53*24),"")</f>
        <v>15.889769521579762</v>
      </c>
      <c r="P53" s="32">
        <v>22</v>
      </c>
      <c r="Q53" s="33">
        <f>IF(P53="DNF",0,IF(AND(P53&lt;3,P53&gt;0),((-3*P53+28)),IF(AND(P53&gt;2,P53&lt;11),(-2*P53+26),IF(AND(P53&gt;10,P53&lt;16),(-P53+16),IF(P53&gt;15,0,IF(P53="",))))))</f>
        <v>0</v>
      </c>
      <c r="R53" s="32">
        <v>10</v>
      </c>
      <c r="S53" s="34">
        <f>IF(R53="DNF",0,IF(AND(R53&lt;3,R53&gt;0),((-3*R53+28)),IF(AND(R53&gt;2,R53&lt;11),(-2*R53+26),IF(AND(R53&gt;10,R53&lt;16),(-R53+16),IF(R53&gt;15,0,IF(R53="",))))))</f>
        <v>6</v>
      </c>
      <c r="T53" s="32"/>
      <c r="U53" s="34">
        <f>IF(T53="DNF",0,IF(AND(T53&lt;4,T53&gt;0),((-1*T53+4)),IF(AND(T53&gt;3,T53),0,IF(T53="",))))</f>
        <v>0</v>
      </c>
      <c r="V53" s="32"/>
      <c r="W53" s="34">
        <f>IF(V53="DNF",0,IF(AND(V53&lt;3,V53&gt;0),((-3*V53+28)),IF(AND(V53&gt;2,V53&lt;11),(-2*V53+26),IF(AND(V53&gt;10,V53&lt;16),(-V53+16),IF(V53&gt;15,0,IF(V53="",))))))</f>
        <v>0</v>
      </c>
      <c r="X53" s="32"/>
      <c r="Y53" s="34">
        <f>IF(X53="DNF",0,IF(AND(X53&lt;4,X53&gt;0),((-1*X53+4)),IF(AND(X53&gt;3,X53),0,IF(X53="",))))</f>
        <v>0</v>
      </c>
      <c r="Z53" s="35">
        <f>SUM(Q53+S53+U53+W53+Y53)</f>
        <v>6</v>
      </c>
      <c r="AA53" s="38"/>
      <c r="AB53" s="36"/>
    </row>
    <row r="54" spans="2:28" ht="12.75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37"/>
      <c r="N54" s="29"/>
      <c r="O54" s="31"/>
      <c r="P54" s="32"/>
      <c r="Q54" s="33"/>
      <c r="R54" s="32"/>
      <c r="S54" s="34"/>
      <c r="T54" s="32"/>
      <c r="U54" s="34"/>
      <c r="V54" s="32"/>
      <c r="W54" s="34"/>
      <c r="X54" s="32"/>
      <c r="Y54" s="34"/>
      <c r="Z54" s="35"/>
      <c r="AA54" s="38"/>
      <c r="AB54" s="36"/>
    </row>
    <row r="55" spans="1:28" ht="12.75">
      <c r="A55" s="8">
        <v>10</v>
      </c>
      <c r="B55" s="27">
        <v>42</v>
      </c>
      <c r="C55" s="27" t="s">
        <v>103</v>
      </c>
      <c r="D55" s="27" t="s">
        <v>104</v>
      </c>
      <c r="E55" s="27" t="s">
        <v>434</v>
      </c>
      <c r="F55" s="27" t="s">
        <v>105</v>
      </c>
      <c r="G55" s="27" t="s">
        <v>36</v>
      </c>
      <c r="H55" s="27">
        <v>16</v>
      </c>
      <c r="I55" s="27">
        <v>221358</v>
      </c>
      <c r="J55" s="27" t="s">
        <v>65</v>
      </c>
      <c r="K55" s="28">
        <v>0.404166666666664</v>
      </c>
      <c r="L55" s="29">
        <v>0.0395833333333333</v>
      </c>
      <c r="M55" s="37">
        <v>0.05053240740740741</v>
      </c>
      <c r="N55" s="29">
        <f>IF(M55&gt;0,(M55-L55)," ")</f>
        <v>0.010949074074074111</v>
      </c>
      <c r="O55" s="31">
        <f>IF(M55&gt;0,$P$2/(N55*24),"")</f>
        <v>17.505285412262097</v>
      </c>
      <c r="P55" s="32">
        <v>8</v>
      </c>
      <c r="Q55" s="33">
        <f>IF(P55="DNF",0,IF(AND(P55&lt;3,P55&gt;0),((-3*P55+28)),IF(AND(P55&gt;2,P55&lt;11),(-2*P55+26),IF(AND(P55&gt;10,P55&lt;16),(-P55+16),IF(P55&gt;15,0,IF(P55="",))))))</f>
        <v>10</v>
      </c>
      <c r="R55" s="32">
        <v>12</v>
      </c>
      <c r="S55" s="34">
        <f>IF(R55="DNF",0,IF(AND(R55&lt;3,R55&gt;0),((-3*R55+28)),IF(AND(R55&gt;2,R55&lt;11),(-2*R55+26),IF(AND(R55&gt;10,R55&lt;16),(-R55+16),IF(R55&gt;15,0,IF(R55="",))))))</f>
        <v>4</v>
      </c>
      <c r="T55" s="32"/>
      <c r="U55" s="34">
        <f>IF(T55="DNF",0,IF(AND(T55&lt;4,T55&gt;0),((-1*T55+4)),IF(AND(T55&gt;3,T55),0,IF(T55="",))))</f>
        <v>0</v>
      </c>
      <c r="V55" s="32"/>
      <c r="W55" s="34">
        <f>IF(V55="DNF",0,IF(AND(V55&lt;3,V55&gt;0),((-3*V55+28)),IF(AND(V55&gt;2,V55&lt;11),(-2*V55+26),IF(AND(V55&gt;10,V55&lt;16),(-V55+16),IF(V55&gt;15,0,IF(V55="",))))))</f>
        <v>0</v>
      </c>
      <c r="X55" s="32"/>
      <c r="Y55" s="34">
        <f>IF(X55="DNF",0,IF(AND(X55&lt;4,X55&gt;0),((-1*X55+4)),IF(AND(X55&gt;3,X55),0,IF(X55="",))))</f>
        <v>0</v>
      </c>
      <c r="Z55" s="35">
        <f>SUM(Q55+S55+U55+W55+Y55)</f>
        <v>14</v>
      </c>
      <c r="AA55" s="38"/>
      <c r="AB55" s="36"/>
    </row>
    <row r="56" spans="1:28" ht="12.75">
      <c r="A56" s="8">
        <v>13</v>
      </c>
      <c r="B56" s="27">
        <v>80</v>
      </c>
      <c r="C56" s="27" t="s">
        <v>26</v>
      </c>
      <c r="D56" s="27" t="s">
        <v>300</v>
      </c>
      <c r="E56" s="27" t="s">
        <v>434</v>
      </c>
      <c r="F56" s="27" t="s">
        <v>301</v>
      </c>
      <c r="G56" s="27" t="s">
        <v>36</v>
      </c>
      <c r="H56" s="27">
        <v>16</v>
      </c>
      <c r="I56" s="27">
        <v>230154</v>
      </c>
      <c r="J56" s="27" t="s">
        <v>65</v>
      </c>
      <c r="K56" s="28">
        <v>0.430555555555551</v>
      </c>
      <c r="L56" s="29">
        <v>0.0659722222222222</v>
      </c>
      <c r="M56" s="37">
        <v>0.07780636574074075</v>
      </c>
      <c r="N56" s="29">
        <f>IF(M56&gt;0,(M56-L56)," ")</f>
        <v>0.011834143518518553</v>
      </c>
      <c r="O56" s="31">
        <f>IF(M56&gt;0,$P$2/(N56*24),"")</f>
        <v>16.196074212446284</v>
      </c>
      <c r="P56" s="32">
        <v>19</v>
      </c>
      <c r="Q56" s="33">
        <f>IF(P56="DNF",0,IF(AND(P56&lt;3,P56&gt;0),((-3*P56+28)),IF(AND(P56&gt;2,P56&lt;11),(-2*P56+26),IF(AND(P56&gt;10,P56&lt;16),(-P56+16),IF(P56&gt;15,0,IF(P56="",))))))</f>
        <v>0</v>
      </c>
      <c r="R56" s="32">
        <v>8</v>
      </c>
      <c r="S56" s="34">
        <f>IF(R56="DNF",0,IF(AND(R56&lt;3,R56&gt;0),((-3*R56+28)),IF(AND(R56&gt;2,R56&lt;11),(-2*R56+26),IF(AND(R56&gt;10,R56&lt;16),(-R56+16),IF(R56&gt;15,0,IF(R56="",))))))</f>
        <v>10</v>
      </c>
      <c r="T56" s="32"/>
      <c r="U56" s="34">
        <f>IF(T56="DNF",0,IF(AND(T56&lt;4,T56&gt;0),((-1*T56+4)),IF(AND(T56&gt;3,T56),0,IF(T56="",))))</f>
        <v>0</v>
      </c>
      <c r="V56" s="32"/>
      <c r="W56" s="34">
        <f>IF(V56="DNF",0,IF(AND(V56&lt;3,V56&gt;0),((-3*V56+28)),IF(AND(V56&gt;2,V56&lt;11),(-2*V56+26),IF(AND(V56&gt;10,V56&lt;16),(-V56+16),IF(V56&gt;15,0,IF(V56="",))))))</f>
        <v>0</v>
      </c>
      <c r="X56" s="32"/>
      <c r="Y56" s="34">
        <f>IF(X56="DNF",0,IF(AND(X56&lt;4,X56&gt;0),((-1*X56+4)),IF(AND(X56&gt;3,X56),0,IF(X56="",))))</f>
        <v>0</v>
      </c>
      <c r="Z56" s="35">
        <f>SUM(Q56+S56+U56+W56+Y56)</f>
        <v>10</v>
      </c>
      <c r="AA56" s="38"/>
      <c r="AB56" s="36"/>
    </row>
    <row r="57" spans="1:26" ht="12.75">
      <c r="A57" s="8">
        <v>18</v>
      </c>
      <c r="B57" s="27">
        <v>144</v>
      </c>
      <c r="C57" s="27" t="s">
        <v>436</v>
      </c>
      <c r="D57" s="27" t="s">
        <v>437</v>
      </c>
      <c r="E57" s="27" t="s">
        <v>434</v>
      </c>
      <c r="F57" s="27" t="s">
        <v>105</v>
      </c>
      <c r="G57" s="27" t="s">
        <v>36</v>
      </c>
      <c r="H57" s="27"/>
      <c r="I57" s="27"/>
      <c r="J57" s="27" t="s">
        <v>64</v>
      </c>
      <c r="K57" s="28">
        <v>0.474999999999992</v>
      </c>
      <c r="L57" s="29">
        <v>0.110416666666667</v>
      </c>
      <c r="M57" s="30">
        <v>0.12150081018518517</v>
      </c>
      <c r="N57" s="29">
        <f>IF(M57&gt;0,(M57-L57)," ")</f>
        <v>0.011084143518518177</v>
      </c>
      <c r="O57" s="31">
        <f>IF(M57&gt;0,$P$2/(N57*24),"")</f>
        <v>17.291969049882013</v>
      </c>
      <c r="P57" s="32">
        <v>14</v>
      </c>
      <c r="Q57" s="33">
        <f>IF(P57="DNF",0,IF(AND(P57&lt;3,P57&gt;0),((-3*P57+28)),IF(AND(P57&gt;2,P57&lt;11),(-2*P57+26),IF(AND(P57&gt;10,P57&lt;16),(-P57+16),IF(P57&gt;15,0,IF(P57="",))))))</f>
        <v>2</v>
      </c>
      <c r="R57" s="32">
        <v>18</v>
      </c>
      <c r="S57" s="34">
        <f>IF(R57="DNF",0,IF(AND(R57&lt;3,R57&gt;0),((-3*R57+28)),IF(AND(R57&gt;2,R57&lt;11),(-2*R57+26),IF(AND(R57&gt;10,R57&lt;16),(-R57+16),IF(R57&gt;15,0,IF(R57="",))))))</f>
        <v>0</v>
      </c>
      <c r="T57" s="32"/>
      <c r="U57" s="34">
        <f>IF(T57="DNF",0,IF(AND(T57&lt;4,T57&gt;0),((-1*T57+4)),IF(AND(T57&gt;3,T57),0,IF(T57="",))))</f>
        <v>0</v>
      </c>
      <c r="V57" s="32"/>
      <c r="W57" s="34">
        <f>IF(V57="DNF",0,IF(AND(V57&lt;3,V57&gt;0),((-3*V57+28)),IF(AND(V57&gt;2,V57&lt;11),(-2*V57+26),IF(AND(V57&gt;10,V57&lt;16),(-V57+16),IF(V57&gt;15,0,IF(V57="",))))))</f>
        <v>0</v>
      </c>
      <c r="X57" s="32"/>
      <c r="Y57" s="34">
        <f>IF(X57="DNF",0,IF(AND(X57&lt;4,X57&gt;0),((-1*X57+4)),IF(AND(X57&gt;3,X57),0,IF(X57="",))))</f>
        <v>0</v>
      </c>
      <c r="Z57" s="35">
        <f>SUM(Q57+S57+U57+W57+Y57)</f>
        <v>2</v>
      </c>
    </row>
    <row r="58" spans="1:28" ht="12.75">
      <c r="A58" s="8">
        <v>37</v>
      </c>
      <c r="B58" s="27">
        <v>3</v>
      </c>
      <c r="C58" s="27" t="s">
        <v>103</v>
      </c>
      <c r="D58" s="27" t="s">
        <v>104</v>
      </c>
      <c r="E58" s="27" t="s">
        <v>434</v>
      </c>
      <c r="F58" s="27" t="s">
        <v>105</v>
      </c>
      <c r="G58" s="27" t="s">
        <v>36</v>
      </c>
      <c r="H58" s="27">
        <v>16</v>
      </c>
      <c r="I58" s="27">
        <v>221358</v>
      </c>
      <c r="J58" s="27" t="s">
        <v>64</v>
      </c>
      <c r="K58" s="28">
        <v>0.377083333333333</v>
      </c>
      <c r="L58" s="29">
        <v>0.0125</v>
      </c>
      <c r="M58" s="40"/>
      <c r="N58" s="29" t="str">
        <f>IF(M58&gt;0,(M58-L58)," ")</f>
        <v> </v>
      </c>
      <c r="O58" s="31">
        <f>IF(M58&gt;0,$P$2/(N58*24),"")</f>
      </c>
      <c r="P58" s="32"/>
      <c r="Q58" s="33">
        <f>IF(P58="DNF",0,IF(AND(P58&lt;3,P58&gt;0),((-3*P58+28)),IF(AND(P58&gt;2,P58&lt;11),(-2*P58+26),IF(AND(P58&gt;10,P58&lt;16),(-P58+16),IF(P58&gt;15,0,IF(P58="",))))))</f>
        <v>0</v>
      </c>
      <c r="R58" s="32"/>
      <c r="S58" s="34">
        <f>IF(R58="DNF",0,IF(AND(R58&lt;3,R58&gt;0),((-3*R58+28)),IF(AND(R58&gt;2,R58&lt;11),(-2*R58+26),IF(AND(R58&gt;10,R58&lt;16),(-R58+16),IF(R58&gt;15,0,IF(R58="",))))))</f>
        <v>0</v>
      </c>
      <c r="T58" s="32"/>
      <c r="U58" s="34">
        <f>IF(T58="DNF",0,IF(AND(T58&lt;4,T58&gt;0),((-1*T58+4)),IF(AND(T58&gt;3,T58),0,IF(T58="",))))</f>
        <v>0</v>
      </c>
      <c r="V58" s="32"/>
      <c r="W58" s="34">
        <f>IF(V58="DNF",0,IF(AND(V58&lt;3,V58&gt;0),((-3*V58+28)),IF(AND(V58&gt;2,V58&lt;11),(-2*V58+26),IF(AND(V58&gt;10,V58&lt;16),(-V58+16),IF(V58&gt;15,0,IF(V58="",))))))</f>
        <v>0</v>
      </c>
      <c r="X58" s="32"/>
      <c r="Y58" s="34">
        <f>IF(X58="DNF",0,IF(AND(X58&lt;4,X58&gt;0),((-1*X58+4)),IF(AND(X58&gt;3,X58),0,IF(X58="",))))</f>
        <v>0</v>
      </c>
      <c r="Z58" s="35">
        <f>SUM(Q58+S58+U58+W58+Y58)</f>
        <v>0</v>
      </c>
      <c r="AA58" s="38"/>
      <c r="AB58" s="36"/>
    </row>
    <row r="59" spans="2:28" ht="12.75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40"/>
      <c r="N59" s="29"/>
      <c r="O59" s="31"/>
      <c r="P59" s="32"/>
      <c r="Q59" s="33"/>
      <c r="R59" s="32"/>
      <c r="S59" s="34"/>
      <c r="T59" s="32"/>
      <c r="U59" s="34"/>
      <c r="V59" s="32"/>
      <c r="W59" s="34"/>
      <c r="X59" s="32"/>
      <c r="Y59" s="34"/>
      <c r="Z59" s="43">
        <f>SUM(Z55:Z58)</f>
        <v>26</v>
      </c>
      <c r="AA59" s="38"/>
      <c r="AB59" s="36"/>
    </row>
    <row r="60" spans="1:26" ht="12.75">
      <c r="A60" s="8">
        <v>20</v>
      </c>
      <c r="B60" s="27">
        <v>111</v>
      </c>
      <c r="C60" s="27" t="s">
        <v>26</v>
      </c>
      <c r="D60" s="27" t="s">
        <v>375</v>
      </c>
      <c r="E60" s="27" t="s">
        <v>155</v>
      </c>
      <c r="F60" s="27" t="s">
        <v>376</v>
      </c>
      <c r="G60" s="27" t="s">
        <v>37</v>
      </c>
      <c r="H60" s="27">
        <v>11</v>
      </c>
      <c r="I60" s="27">
        <v>227705</v>
      </c>
      <c r="J60" s="27" t="s">
        <v>70</v>
      </c>
      <c r="K60" s="28">
        <v>0.452083333333327</v>
      </c>
      <c r="L60" s="29">
        <v>0.0874999999999999</v>
      </c>
      <c r="M60" s="30">
        <v>0.11340648148148147</v>
      </c>
      <c r="N60" s="29">
        <f>IF(M60&gt;0,(M60-L60)," ")</f>
        <v>0.025906481481481572</v>
      </c>
      <c r="O60" s="31">
        <f>IF(M60&gt;0,$P$2/(N60*24),"")</f>
        <v>7.398405947317604</v>
      </c>
      <c r="P60" s="32">
        <v>21</v>
      </c>
      <c r="Q60" s="33">
        <f>IF(P60="DNF",0,IF(AND(P60&lt;3,P60&gt;0),((-3*P60+28)),IF(AND(P60&gt;2,P60&lt;11),(-2*P60+26),IF(AND(P60&gt;10,P60&lt;16),(-P60+16),IF(P60&gt;15,0,IF(P60="",))))))</f>
        <v>0</v>
      </c>
      <c r="R60" s="32"/>
      <c r="S60" s="34">
        <f>IF(R60="DNF",0,IF(AND(R60&lt;3,R60&gt;0),((-3*R60+28)),IF(AND(R60&gt;2,R60&lt;11),(-2*R60+26),IF(AND(R60&gt;10,R60&lt;16),(-R60+16),IF(R60&gt;15,0,IF(R60="",))))))</f>
        <v>0</v>
      </c>
      <c r="T60" s="32"/>
      <c r="U60" s="34">
        <f>IF(T60="DNF",0,IF(AND(T60&lt;4,T60&gt;0),((-1*T60+4)),IF(AND(T60&gt;3,T60),0,IF(T60="",))))</f>
        <v>0</v>
      </c>
      <c r="V60" s="32"/>
      <c r="W60" s="34">
        <f>IF(V60="DNF",0,IF(AND(V60&lt;3,V60&gt;0),((-3*V60+28)),IF(AND(V60&gt;2,V60&lt;11),(-2*V60+26),IF(AND(V60&gt;10,V60&lt;16),(-V60+16),IF(V60&gt;15,0,IF(V60="",))))))</f>
        <v>0</v>
      </c>
      <c r="X60" s="32"/>
      <c r="Y60" s="34">
        <f>IF(X60="DNF",0,IF(AND(X60&lt;4,X60&gt;0),((-1*X60+4)),IF(AND(X60&gt;3,X60),0,IF(X60="",))))</f>
        <v>0</v>
      </c>
      <c r="Z60" s="35">
        <f>SUM(Q60+S60+U60+W60+Y60)</f>
        <v>0</v>
      </c>
    </row>
    <row r="61" spans="1:28" ht="12.75">
      <c r="A61" s="8">
        <v>11</v>
      </c>
      <c r="B61" s="27">
        <v>21</v>
      </c>
      <c r="C61" s="27" t="s">
        <v>154</v>
      </c>
      <c r="D61" s="27" t="s">
        <v>15</v>
      </c>
      <c r="E61" s="27" t="s">
        <v>155</v>
      </c>
      <c r="F61" s="27" t="s">
        <v>156</v>
      </c>
      <c r="G61" s="27" t="s">
        <v>37</v>
      </c>
      <c r="H61" s="27">
        <v>18</v>
      </c>
      <c r="I61" s="27">
        <v>228570</v>
      </c>
      <c r="J61" s="27" t="s">
        <v>64</v>
      </c>
      <c r="K61" s="28">
        <v>0.389583333333332</v>
      </c>
      <c r="L61" s="29">
        <v>0.025</v>
      </c>
      <c r="M61" s="37">
        <v>0.03625532407407408</v>
      </c>
      <c r="N61" s="29">
        <f>IF(M61&gt;0,(M61-L61)," ")</f>
        <v>0.011255324074074077</v>
      </c>
      <c r="O61" s="31">
        <f>IF(M61&gt;0,$P$2/(N61*24),"")</f>
        <v>17.02897805565267</v>
      </c>
      <c r="P61" s="32">
        <v>16</v>
      </c>
      <c r="Q61" s="33">
        <f>IF(P61="DNF",0,IF(AND(P61&lt;3,P61&gt;0),((-3*P61+28)),IF(AND(P61&gt;2,P61&lt;11),(-2*P61+26),IF(AND(P61&gt;10,P61&lt;16),(-P61+16),IF(P61&gt;15,0,IF(P61="",))))))</f>
        <v>0</v>
      </c>
      <c r="R61" s="32">
        <v>9</v>
      </c>
      <c r="S61" s="34">
        <f>IF(R61="DNF",0,IF(AND(R61&lt;3,R61&gt;0),((-3*R61+28)),IF(AND(R61&gt;2,R61&lt;11),(-2*R61+26),IF(AND(R61&gt;10,R61&lt;16),(-R61+16),IF(R61&gt;15,0,IF(R61="",))))))</f>
        <v>8</v>
      </c>
      <c r="T61" s="32"/>
      <c r="U61" s="34">
        <f>IF(T61="DNF",0,IF(AND(T61&lt;4,T61&gt;0),((-1*T61+4)),IF(AND(T61&gt;3,T61),0,IF(T61="",))))</f>
        <v>0</v>
      </c>
      <c r="V61" s="32"/>
      <c r="W61" s="34">
        <f>IF(V61="DNF",0,IF(AND(V61&lt;3,V61&gt;0),((-3*V61+28)),IF(AND(V61&gt;2,V61&lt;11),(-2*V61+26),IF(AND(V61&gt;10,V61&lt;16),(-V61+16),IF(V61&gt;15,0,IF(V61="",))))))</f>
        <v>0</v>
      </c>
      <c r="X61" s="32"/>
      <c r="Y61" s="34">
        <f>IF(X61="DNF",0,IF(AND(X61&lt;4,X61&gt;0),((-1*X61+4)),IF(AND(X61&gt;3,X61),0,IF(X61="",))))</f>
        <v>0</v>
      </c>
      <c r="Z61" s="35">
        <f>SUM(Q61+S61+U61+W61+Y61)</f>
        <v>8</v>
      </c>
      <c r="AA61" s="38"/>
      <c r="AB61" s="36"/>
    </row>
    <row r="62" spans="2:28" ht="12.75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37"/>
      <c r="N62" s="29"/>
      <c r="O62" s="31"/>
      <c r="P62" s="32"/>
      <c r="Q62" s="33"/>
      <c r="R62" s="32"/>
      <c r="S62" s="34"/>
      <c r="T62" s="32"/>
      <c r="U62" s="34"/>
      <c r="V62" s="32"/>
      <c r="W62" s="34"/>
      <c r="X62" s="32"/>
      <c r="Y62" s="34"/>
      <c r="Z62" s="43">
        <f>SUM(Z60:Z61)</f>
        <v>8</v>
      </c>
      <c r="AA62" s="38"/>
      <c r="AB62" s="36"/>
    </row>
    <row r="63" spans="1:26" ht="12.75">
      <c r="A63" s="8">
        <v>9</v>
      </c>
      <c r="B63" s="27">
        <v>123</v>
      </c>
      <c r="C63" s="27" t="s">
        <v>394</v>
      </c>
      <c r="D63" s="27" t="s">
        <v>395</v>
      </c>
      <c r="E63" s="27" t="s">
        <v>228</v>
      </c>
      <c r="F63" s="27" t="s">
        <v>396</v>
      </c>
      <c r="G63" s="27" t="s">
        <v>37</v>
      </c>
      <c r="H63" s="27">
        <v>11</v>
      </c>
      <c r="I63" s="27">
        <v>243357</v>
      </c>
      <c r="J63" s="27" t="s">
        <v>70</v>
      </c>
      <c r="K63" s="28">
        <v>0.46041666666666</v>
      </c>
      <c r="L63" s="29">
        <v>0.0958333333333332</v>
      </c>
      <c r="M63" s="30">
        <v>0.11278518518518517</v>
      </c>
      <c r="N63" s="29">
        <f>IF(M63&gt;0,(M63-L63)," ")</f>
        <v>0.016951851851851968</v>
      </c>
      <c r="O63" s="31">
        <f>IF(M63&gt;0,$P$2/(N63*24),"")</f>
        <v>11.306532663316505</v>
      </c>
      <c r="P63" s="32">
        <v>13</v>
      </c>
      <c r="Q63" s="33">
        <f>IF(P63="DNF",0,IF(AND(P63&lt;3,P63&gt;0),((-3*P63+28)),IF(AND(P63&gt;2,P63&lt;11),(-2*P63+26),IF(AND(P63&gt;10,P63&lt;16),(-P63+16),IF(P63&gt;15,0,IF(P63="",))))))</f>
        <v>3</v>
      </c>
      <c r="R63" s="32">
        <v>7</v>
      </c>
      <c r="S63" s="34">
        <f>IF(R63="DNF",0,IF(AND(R63&lt;3,R63&gt;0),((-3*R63+28)),IF(AND(R63&gt;2,R63&lt;11),(-2*R63+26),IF(AND(R63&gt;10,R63&lt;16),(-R63+16),IF(R63&gt;15,0,IF(R63="",))))))</f>
        <v>12</v>
      </c>
      <c r="T63" s="32"/>
      <c r="U63" s="34">
        <f>IF(T63="DNF",0,IF(AND(T63&lt;4,T63&gt;0),((-1*T63+4)),IF(AND(T63&gt;3,T63),0,IF(T63="",))))</f>
        <v>0</v>
      </c>
      <c r="V63" s="32"/>
      <c r="W63" s="34">
        <f>IF(V63="DNF",0,IF(AND(V63&lt;3,V63&gt;0),((-3*V63+28)),IF(AND(V63&gt;2,V63&lt;11),(-2*V63+26),IF(AND(V63&gt;10,V63&lt;16),(-V63+16),IF(V63&gt;15,0,IF(V63="",))))))</f>
        <v>0</v>
      </c>
      <c r="X63" s="32"/>
      <c r="Y63" s="34">
        <f>IF(X63="DNF",0,IF(AND(X63&lt;4,X63&gt;0),((-1*X63+4)),IF(AND(X63&gt;3,X63),0,IF(X63="",))))</f>
        <v>0</v>
      </c>
      <c r="Z63" s="35">
        <f>SUM(Q63+S63+U63+W63+Y63)</f>
        <v>15</v>
      </c>
    </row>
    <row r="64" spans="1:28" ht="12.75">
      <c r="A64" s="8">
        <v>2</v>
      </c>
      <c r="B64" s="27">
        <v>81</v>
      </c>
      <c r="C64" s="27" t="s">
        <v>24</v>
      </c>
      <c r="D64" s="27" t="s">
        <v>10</v>
      </c>
      <c r="E64" s="27" t="s">
        <v>228</v>
      </c>
      <c r="F64" s="27" t="s">
        <v>302</v>
      </c>
      <c r="G64" s="27" t="s">
        <v>40</v>
      </c>
      <c r="H64" s="27">
        <v>16</v>
      </c>
      <c r="I64" s="27">
        <v>193101</v>
      </c>
      <c r="J64" s="27" t="s">
        <v>65</v>
      </c>
      <c r="K64" s="28">
        <v>0.431249999999995</v>
      </c>
      <c r="L64" s="29">
        <v>0.0666666666666666</v>
      </c>
      <c r="M64" s="39">
        <v>0.0772738425925926</v>
      </c>
      <c r="N64" s="29">
        <f>IF(M64&gt;0,(M64-L64)," ")</f>
        <v>0.010607175925925999</v>
      </c>
      <c r="O64" s="31">
        <f>IF(M64&gt;0,$P$2/(N64*24),"")</f>
        <v>18.069528402767045</v>
      </c>
      <c r="P64" s="32">
        <v>2</v>
      </c>
      <c r="Q64" s="33">
        <f>IF(P64="DNF",0,IF(AND(P64&lt;3,P64&gt;0),((-3*P64+28)),IF(AND(P64&gt;2,P64&lt;11),(-2*P64+26),IF(AND(P64&gt;10,P64&lt;16),(-P64+16),IF(P64&gt;15,0,IF(P64="",))))))</f>
        <v>22</v>
      </c>
      <c r="R64" s="32">
        <v>5</v>
      </c>
      <c r="S64" s="34">
        <f>IF(R64="DNF",0,IF(AND(R64&lt;3,R64&gt;0),((-3*R64+28)),IF(AND(R64&gt;2,R64&lt;11),(-2*R64+26),IF(AND(R64&gt;10,R64&lt;16),(-R64+16),IF(R64&gt;15,0,IF(R64="",))))))</f>
        <v>16</v>
      </c>
      <c r="T64" s="32"/>
      <c r="U64" s="34">
        <f>IF(T64="DNF",0,IF(AND(T64&lt;4,T64&gt;0),((-1*T64+4)),IF(AND(T64&gt;3,T64),0,IF(T64="",))))</f>
        <v>0</v>
      </c>
      <c r="V64" s="32"/>
      <c r="W64" s="34">
        <f>IF(V64="DNF",0,IF(AND(V64&lt;3,V64&gt;0),((-3*V64+28)),IF(AND(V64&gt;2,V64&lt;11),(-2*V64+26),IF(AND(V64&gt;10,V64&lt;16),(-V64+16),IF(V64&gt;15,0,IF(V64="",))))))</f>
        <v>0</v>
      </c>
      <c r="X64" s="32"/>
      <c r="Y64" s="34">
        <f>IF(X64="DNF",0,IF(AND(X64&lt;4,X64&gt;0),((-1*X64+4)),IF(AND(X64&gt;3,X64),0,IF(X64="",))))</f>
        <v>0</v>
      </c>
      <c r="Z64" s="35">
        <f>SUM(Q64+S64+U64+W64+Y64)</f>
        <v>38</v>
      </c>
      <c r="AA64" s="38"/>
      <c r="AB64" s="36"/>
    </row>
    <row r="65" spans="1:28" ht="12.75">
      <c r="A65" s="8">
        <v>14</v>
      </c>
      <c r="B65" s="27">
        <v>50</v>
      </c>
      <c r="C65" s="27" t="s">
        <v>20</v>
      </c>
      <c r="D65" s="27" t="s">
        <v>6</v>
      </c>
      <c r="E65" s="27" t="s">
        <v>228</v>
      </c>
      <c r="F65" s="27" t="s">
        <v>229</v>
      </c>
      <c r="G65" s="27" t="s">
        <v>39</v>
      </c>
      <c r="H65" s="27">
        <v>16</v>
      </c>
      <c r="I65" s="27">
        <v>174494</v>
      </c>
      <c r="J65" s="27" t="s">
        <v>65</v>
      </c>
      <c r="K65" s="28">
        <v>0.409722222222219</v>
      </c>
      <c r="L65" s="29">
        <v>0.0451388888888888</v>
      </c>
      <c r="M65" s="37">
        <v>0.056157407407407406</v>
      </c>
      <c r="N65" s="29">
        <f>IF(M65&gt;0,(M65-L65)," ")</f>
        <v>0.011018518518518608</v>
      </c>
      <c r="O65" s="31">
        <f>IF(M65&gt;0,$P$2/(N65*24),"")</f>
        <v>17.394957983193134</v>
      </c>
      <c r="P65" s="32">
        <v>9</v>
      </c>
      <c r="Q65" s="33">
        <f>IF(P65="DNF",0,IF(AND(P65&lt;3,P65&gt;0),((-3*P65+28)),IF(AND(P65&gt;2,P65&lt;11),(-2*P65+26),IF(AND(P65&gt;10,P65&lt;16),(-P65+16),IF(P65&gt;15,0,IF(P65="",))))))</f>
        <v>8</v>
      </c>
      <c r="R65" s="32">
        <v>17</v>
      </c>
      <c r="S65" s="34">
        <f>IF(R65="DNF",0,IF(AND(R65&lt;3,R65&gt;0),((-3*R65+28)),IF(AND(R65&gt;2,R65&lt;11),(-2*R65+26),IF(AND(R65&gt;10,R65&lt;16),(-R65+16),IF(R65&gt;15,0,IF(R65="",))))))</f>
        <v>0</v>
      </c>
      <c r="T65" s="32"/>
      <c r="U65" s="34">
        <f>IF(T65="DNF",0,IF(AND(T65&lt;4,T65&gt;0),((-1*T65+4)),IF(AND(T65&gt;3,T65),0,IF(T65="",))))</f>
        <v>0</v>
      </c>
      <c r="V65" s="32"/>
      <c r="W65" s="34">
        <f>IF(V65="DNF",0,IF(AND(V65&lt;3,V65&gt;0),((-3*V65+28)),IF(AND(V65&gt;2,V65&lt;11),(-2*V65+26),IF(AND(V65&gt;10,V65&lt;16),(-V65+16),IF(V65&gt;15,0,IF(V65="",))))))</f>
        <v>0</v>
      </c>
      <c r="X65" s="32"/>
      <c r="Y65" s="34">
        <f>IF(X65="DNF",0,IF(AND(X65&lt;4,X65&gt;0),((-1*X65+4)),IF(AND(X65&gt;3,X65),0,IF(X65="",))))</f>
        <v>0</v>
      </c>
      <c r="Z65" s="35">
        <f>SUM(Q65+S65+U65+W65+Y65)</f>
        <v>8</v>
      </c>
      <c r="AA65" s="38"/>
      <c r="AB65" s="36"/>
    </row>
    <row r="66" spans="1:28" ht="12.75">
      <c r="A66" s="8">
        <v>12</v>
      </c>
      <c r="B66" s="27">
        <v>5</v>
      </c>
      <c r="C66" s="27" t="s">
        <v>26</v>
      </c>
      <c r="D66" s="27" t="s">
        <v>11</v>
      </c>
      <c r="E66" s="27" t="s">
        <v>228</v>
      </c>
      <c r="F66" s="27" t="s">
        <v>111</v>
      </c>
      <c r="G66" s="27" t="s">
        <v>40</v>
      </c>
      <c r="H66" s="27">
        <v>17</v>
      </c>
      <c r="I66" s="27">
        <v>179244</v>
      </c>
      <c r="J66" s="27" t="s">
        <v>64</v>
      </c>
      <c r="K66" s="28">
        <v>0.378472222222222</v>
      </c>
      <c r="L66" s="29">
        <v>0.0138888888888889</v>
      </c>
      <c r="M66" s="37">
        <v>0.024672569444444445</v>
      </c>
      <c r="N66" s="29">
        <f>IF(M66&gt;0,(M66-L66)," ")</f>
        <v>0.010783680555555545</v>
      </c>
      <c r="O66" s="31">
        <f>IF(M66&gt;0,$P$2/(N66*24),"")</f>
        <v>17.773770808513394</v>
      </c>
      <c r="P66" s="32">
        <v>9</v>
      </c>
      <c r="Q66" s="33">
        <f>IF(P66="DNF",0,IF(AND(P66&lt;3,P66&gt;0),((-3*P66+28)),IF(AND(P66&gt;2,P66&lt;11),(-2*P66+26),IF(AND(P66&gt;10,P66&lt;16),(-P66+16),IF(P66&gt;15,0,IF(P66="",))))))</f>
        <v>8</v>
      </c>
      <c r="R66" s="32">
        <v>26</v>
      </c>
      <c r="S66" s="34">
        <f>IF(R66="DNF",0,IF(AND(R66&lt;3,R66&gt;0),((-3*R66+28)),IF(AND(R66&gt;2,R66&lt;11),(-2*R66+26),IF(AND(R66&gt;10,R66&lt;16),(-R66+16),IF(R66&gt;15,0,IF(R66="",))))))</f>
        <v>0</v>
      </c>
      <c r="T66" s="32"/>
      <c r="U66" s="34">
        <f>IF(T66="DNF",0,IF(AND(T66&lt;4,T66&gt;0),((-1*T66+4)),IF(AND(T66&gt;3,T66),0,IF(T66="",))))</f>
        <v>0</v>
      </c>
      <c r="V66" s="32"/>
      <c r="W66" s="34">
        <f>IF(V66="DNF",0,IF(AND(V66&lt;3,V66&gt;0),((-3*V66+28)),IF(AND(V66&gt;2,V66&lt;11),(-2*V66+26),IF(AND(V66&gt;10,V66&lt;16),(-V66+16),IF(V66&gt;15,0,IF(V66="",))))))</f>
        <v>0</v>
      </c>
      <c r="X66" s="32"/>
      <c r="Y66" s="34">
        <f>IF(X66="DNF",0,IF(AND(X66&lt;4,X66&gt;0),((-1*X66+4)),IF(AND(X66&gt;3,X66),0,IF(X66="",))))</f>
        <v>0</v>
      </c>
      <c r="Z66" s="35">
        <f>SUM(Q66+S66+U66+W66+Y66)</f>
        <v>8</v>
      </c>
      <c r="AA66" s="38"/>
      <c r="AB66" s="36"/>
    </row>
    <row r="67" spans="1:26" ht="12.75">
      <c r="A67" s="8">
        <v>1</v>
      </c>
      <c r="B67" s="27">
        <v>134</v>
      </c>
      <c r="C67" s="27" t="s">
        <v>415</v>
      </c>
      <c r="D67" s="27" t="s">
        <v>11</v>
      </c>
      <c r="E67" s="27" t="s">
        <v>228</v>
      </c>
      <c r="F67" s="27" t="s">
        <v>111</v>
      </c>
      <c r="G67" s="27" t="s">
        <v>40</v>
      </c>
      <c r="H67" s="27">
        <v>16</v>
      </c>
      <c r="I67" s="27">
        <v>179245</v>
      </c>
      <c r="J67" s="27" t="s">
        <v>69</v>
      </c>
      <c r="K67" s="28">
        <v>0.468055555555548</v>
      </c>
      <c r="L67" s="29">
        <v>0.103472222222222</v>
      </c>
      <c r="M67" s="30">
        <v>0.1166087962962963</v>
      </c>
      <c r="N67" s="29">
        <f>IF(M67&gt;0,(M67-L67)," ")</f>
        <v>0.0131365740740743</v>
      </c>
      <c r="O67" s="31">
        <f>IF(M67&gt;0,$P$2/(N67*24),"")</f>
        <v>14.5903083700438</v>
      </c>
      <c r="P67" s="32">
        <v>1</v>
      </c>
      <c r="Q67" s="33">
        <f>IF(P67="DNF",0,IF(AND(P67&lt;3,P67&gt;0),((-3*P67+28)),IF(AND(P67&gt;2,P67&lt;11),(-2*P67+26),IF(AND(P67&gt;10,P67&lt;16),(-P67+16),IF(P67&gt;15,0,IF(P67="",))))))</f>
        <v>25</v>
      </c>
      <c r="R67" s="32">
        <v>3</v>
      </c>
      <c r="S67" s="34">
        <f>IF(R67="DNF",0,IF(AND(R67&lt;3,R67&gt;0),((-3*R67+28)),IF(AND(R67&gt;2,R67&lt;11),(-2*R67+26),IF(AND(R67&gt;10,R67&lt;16),(-R67+16),IF(R67&gt;15,0,IF(R67="",))))))</f>
        <v>20</v>
      </c>
      <c r="T67" s="32"/>
      <c r="U67" s="34">
        <f>IF(T67="DNF",0,IF(AND(T67&lt;4,T67&gt;0),((-1*T67+4)),IF(AND(T67&gt;3,T67),0,IF(T67="",))))</f>
        <v>0</v>
      </c>
      <c r="V67" s="32"/>
      <c r="W67" s="34">
        <f>IF(V67="DNF",0,IF(AND(V67&lt;3,V67&gt;0),((-3*V67+28)),IF(AND(V67&gt;2,V67&lt;11),(-2*V67+26),IF(AND(V67&gt;10,V67&lt;16),(-V67+16),IF(V67&gt;15,0,IF(V67="",))))))</f>
        <v>0</v>
      </c>
      <c r="X67" s="32"/>
      <c r="Y67" s="34">
        <f>IF(X67="DNF",0,IF(AND(X67&lt;4,X67&gt;0),((-1*X67+4)),IF(AND(X67&gt;3,X67),0,IF(X67="",))))</f>
        <v>0</v>
      </c>
      <c r="Z67" s="35">
        <f>SUM(Q67+S67+U67+W67+Y67)</f>
        <v>45</v>
      </c>
    </row>
    <row r="68" spans="2:26" ht="12.75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30"/>
      <c r="N68" s="29"/>
      <c r="O68" s="31"/>
      <c r="P68" s="32"/>
      <c r="Q68" s="33"/>
      <c r="R68" s="32"/>
      <c r="S68" s="34"/>
      <c r="T68" s="32"/>
      <c r="U68" s="34"/>
      <c r="V68" s="32"/>
      <c r="W68" s="34"/>
      <c r="X68" s="32"/>
      <c r="Y68" s="34"/>
      <c r="Z68" s="43">
        <f>SUM(Z63:Z67)</f>
        <v>114</v>
      </c>
    </row>
    <row r="69" spans="1:26" ht="12.75">
      <c r="A69" s="8">
        <v>4</v>
      </c>
      <c r="B69" s="27">
        <v>107</v>
      </c>
      <c r="C69" s="27" t="s">
        <v>24</v>
      </c>
      <c r="D69" s="27" t="s">
        <v>309</v>
      </c>
      <c r="E69" s="27" t="s">
        <v>282</v>
      </c>
      <c r="F69" s="27" t="s">
        <v>310</v>
      </c>
      <c r="G69" s="27" t="s">
        <v>41</v>
      </c>
      <c r="H69" s="27">
        <v>11</v>
      </c>
      <c r="I69" s="27">
        <v>230465</v>
      </c>
      <c r="J69" s="27" t="s">
        <v>70</v>
      </c>
      <c r="K69" s="28">
        <v>0.44930555555555</v>
      </c>
      <c r="L69" s="29">
        <v>0.0847222222222221</v>
      </c>
      <c r="M69" s="30">
        <v>0.09935185185185186</v>
      </c>
      <c r="N69" s="29">
        <f>IF(M69&gt;0,(M69-L69)," ")</f>
        <v>0.014629629629629756</v>
      </c>
      <c r="O69" s="31">
        <f>IF(M69&gt;0,$P$2/(N69*24),"")</f>
        <v>13.101265822784695</v>
      </c>
      <c r="P69" s="32">
        <v>6</v>
      </c>
      <c r="Q69" s="33">
        <f>IF(P69="DNF",0,IF(AND(P69&lt;3,P69&gt;0),((-3*P69+28)),IF(AND(P69&gt;2,P69&lt;11),(-2*P69+26),IF(AND(P69&gt;10,P69&lt;16),(-P69+16),IF(P69&gt;15,0,IF(P69="",))))))</f>
        <v>14</v>
      </c>
      <c r="R69" s="32">
        <v>5</v>
      </c>
      <c r="S69" s="34">
        <f>IF(R69="DNF",0,IF(AND(R69&lt;3,R69&gt;0),((-3*R69+28)),IF(AND(R69&gt;2,R69&lt;11),(-2*R69+26),IF(AND(R69&gt;10,R69&lt;16),(-R69+16),IF(R69&gt;15,0,IF(R69="",))))))</f>
        <v>16</v>
      </c>
      <c r="T69" s="32"/>
      <c r="U69" s="34">
        <f>IF(T69="DNF",0,IF(AND(T69&lt;4,T69&gt;0),((-1*T69+4)),IF(AND(T69&gt;3,T69),0,IF(T69="",))))</f>
        <v>0</v>
      </c>
      <c r="V69" s="32"/>
      <c r="W69" s="34">
        <f>IF(V69="DNF",0,IF(AND(V69&lt;3,V69&gt;0),((-3*V69+28)),IF(AND(V69&gt;2,V69&lt;11),(-2*V69+26),IF(AND(V69&gt;10,V69&lt;16),(-V69+16),IF(V69&gt;15,0,IF(V69="",))))))</f>
        <v>0</v>
      </c>
      <c r="X69" s="32"/>
      <c r="Y69" s="34">
        <f>IF(X69="DNF",0,IF(AND(X69&lt;4,X69&gt;0),((-1*X69+4)),IF(AND(X69&gt;3,X69),0,IF(X69="",))))</f>
        <v>0</v>
      </c>
      <c r="Z69" s="35">
        <f>SUM(Q69+S69+U69+W69+Y69)</f>
        <v>30</v>
      </c>
    </row>
    <row r="70" spans="1:28" ht="12.75">
      <c r="A70" s="8">
        <v>9</v>
      </c>
      <c r="B70" s="27">
        <v>85</v>
      </c>
      <c r="C70" s="27" t="s">
        <v>308</v>
      </c>
      <c r="D70" s="27" t="s">
        <v>309</v>
      </c>
      <c r="E70" s="27" t="s">
        <v>282</v>
      </c>
      <c r="F70" s="27" t="s">
        <v>310</v>
      </c>
      <c r="G70" s="27" t="s">
        <v>41</v>
      </c>
      <c r="H70" s="27">
        <v>13</v>
      </c>
      <c r="I70" s="27">
        <v>213251</v>
      </c>
      <c r="J70" s="27" t="s">
        <v>66</v>
      </c>
      <c r="K70" s="28">
        <v>0.434027777777773</v>
      </c>
      <c r="L70" s="29">
        <v>0.0694444444444444</v>
      </c>
      <c r="M70" s="30">
        <v>0.08177638888888888</v>
      </c>
      <c r="N70" s="29">
        <f>IF(M70&gt;0,(M70-L70)," ")</f>
        <v>0.012331944444444479</v>
      </c>
      <c r="O70" s="31">
        <f>IF(M70&gt;0,$P$2/(N70*24),"")</f>
        <v>15.542290798513301</v>
      </c>
      <c r="P70" s="32">
        <v>9</v>
      </c>
      <c r="Q70" s="33">
        <f>IF(P70="DNF",0,IF(AND(P70&lt;3,P70&gt;0),((-3*P70+28)),IF(AND(P70&gt;2,P70&lt;11),(-2*P70+26),IF(AND(P70&gt;10,P70&lt;16),(-P70+16),IF(P70&gt;15,0,IF(P70="",))))))</f>
        <v>8</v>
      </c>
      <c r="R70" s="32">
        <v>9</v>
      </c>
      <c r="S70" s="34">
        <f>IF(R70="DNF",0,IF(AND(R70&lt;3,R70&gt;0),((-3*R70+28)),IF(AND(R70&gt;2,R70&lt;11),(-2*R70+26),IF(AND(R70&gt;10,R70&lt;16),(-R70+16),IF(R70&gt;15,0,IF(R70="",))))))</f>
        <v>8</v>
      </c>
      <c r="T70" s="32"/>
      <c r="U70" s="34">
        <f>IF(T70="DNF",0,IF(AND(T70&lt;4,T70&gt;0),((-1*T70+4)),IF(AND(T70&gt;3,T70),0,IF(T70="",))))</f>
        <v>0</v>
      </c>
      <c r="V70" s="32"/>
      <c r="W70" s="34">
        <f>IF(V70="DNF",0,IF(AND(V70&lt;3,V70&gt;0),((-3*V70+28)),IF(AND(V70&gt;2,V70&lt;11),(-2*V70+26),IF(AND(V70&gt;10,V70&lt;16),(-V70+16),IF(V70&gt;15,0,IF(V70="",))))))</f>
        <v>0</v>
      </c>
      <c r="X70" s="32"/>
      <c r="Y70" s="34">
        <f>IF(X70="DNF",0,IF(AND(X70&lt;4,X70&gt;0),((-1*X70+4)),IF(AND(X70&gt;3,X70),0,IF(X70="",))))</f>
        <v>0</v>
      </c>
      <c r="Z70" s="35">
        <f>SUM(Q70+S70+U70+W70+Y70)</f>
        <v>16</v>
      </c>
      <c r="AA70" s="36"/>
      <c r="AB70" s="36"/>
    </row>
    <row r="71" spans="1:28" ht="12.75">
      <c r="A71" s="8">
        <v>15</v>
      </c>
      <c r="B71" s="27">
        <v>73</v>
      </c>
      <c r="C71" s="27" t="s">
        <v>280</v>
      </c>
      <c r="D71" s="27" t="s">
        <v>281</v>
      </c>
      <c r="E71" s="27" t="s">
        <v>282</v>
      </c>
      <c r="F71" s="27" t="s">
        <v>283</v>
      </c>
      <c r="G71" s="27" t="s">
        <v>41</v>
      </c>
      <c r="H71" s="27">
        <v>16</v>
      </c>
      <c r="I71" s="27">
        <v>214142</v>
      </c>
      <c r="J71" s="27" t="s">
        <v>65</v>
      </c>
      <c r="K71" s="28">
        <v>0.42569444444444</v>
      </c>
      <c r="L71" s="29">
        <v>0.061111111111111</v>
      </c>
      <c r="M71" s="37">
        <v>0.07343969907407408</v>
      </c>
      <c r="N71" s="29">
        <f>IF(M71&gt;0,(M71-L71)," ")</f>
        <v>0.01232858796296308</v>
      </c>
      <c r="O71" s="31">
        <f>IF(M71&gt;0,$P$2/(N71*24),"")</f>
        <v>15.546522216693587</v>
      </c>
      <c r="P71" s="32">
        <v>26</v>
      </c>
      <c r="Q71" s="33">
        <f>IF(P71="DNF",0,IF(AND(P71&lt;3,P71&gt;0),((-3*P71+28)),IF(AND(P71&gt;2,P71&lt;11),(-2*P71+26),IF(AND(P71&gt;10,P71&lt;16),(-P71+16),IF(P71&gt;15,0,IF(P71="",))))))</f>
        <v>0</v>
      </c>
      <c r="R71" s="32">
        <v>9</v>
      </c>
      <c r="S71" s="34">
        <f>IF(R71="DNF",0,IF(AND(R71&lt;3,R71&gt;0),((-3*R71+28)),IF(AND(R71&gt;2,R71&lt;11),(-2*R71+26),IF(AND(R71&gt;10,R71&lt;16),(-R71+16),IF(R71&gt;15,0,IF(R71="",))))))</f>
        <v>8</v>
      </c>
      <c r="T71" s="32"/>
      <c r="U71" s="34">
        <f>IF(T71="DNF",0,IF(AND(T71&lt;4,T71&gt;0),((-1*T71+4)),IF(AND(T71&gt;3,T71),0,IF(T71="",))))</f>
        <v>0</v>
      </c>
      <c r="V71" s="32"/>
      <c r="W71" s="34">
        <f>IF(V71="DNF",0,IF(AND(V71&lt;3,V71&gt;0),((-3*V71+28)),IF(AND(V71&gt;2,V71&lt;11),(-2*V71+26),IF(AND(V71&gt;10,V71&lt;16),(-V71+16),IF(V71&gt;15,0,IF(V71="",))))))</f>
        <v>0</v>
      </c>
      <c r="X71" s="32"/>
      <c r="Y71" s="34">
        <f>IF(X71="DNF",0,IF(AND(X71&lt;4,X71&gt;0),((-1*X71+4)),IF(AND(X71&gt;3,X71),0,IF(X71="",))))</f>
        <v>0</v>
      </c>
      <c r="Z71" s="35">
        <f>SUM(Q71+S71+U71+W71+Y71)</f>
        <v>8</v>
      </c>
      <c r="AA71" s="38"/>
      <c r="AB71" s="36"/>
    </row>
    <row r="72" spans="1:26" ht="12.75">
      <c r="A72" s="8">
        <v>44</v>
      </c>
      <c r="B72" s="27">
        <v>145</v>
      </c>
      <c r="C72" s="27" t="s">
        <v>438</v>
      </c>
      <c r="D72" s="27" t="s">
        <v>439</v>
      </c>
      <c r="E72" s="27" t="s">
        <v>282</v>
      </c>
      <c r="F72" s="27" t="s">
        <v>279</v>
      </c>
      <c r="G72" s="27" t="s">
        <v>41</v>
      </c>
      <c r="H72" s="27"/>
      <c r="I72" s="27"/>
      <c r="J72" s="27" t="s">
        <v>65</v>
      </c>
      <c r="K72" s="28">
        <v>0.475694444444436</v>
      </c>
      <c r="L72" s="29">
        <v>0.111111111111111</v>
      </c>
      <c r="M72" s="30">
        <v>0.12465462962962963</v>
      </c>
      <c r="N72" s="29">
        <f>IF(M72&gt;0,(M72-L72)," ")</f>
        <v>0.013543518518518635</v>
      </c>
      <c r="O72" s="31">
        <f>IF(M72&gt;0,$P$2/(N72*24),"")</f>
        <v>14.151910849798195</v>
      </c>
      <c r="P72" s="32">
        <v>36</v>
      </c>
      <c r="Q72" s="33">
        <f>IF(P72="DNF",0,IF(AND(P72&lt;3,P72&gt;0),((-3*P72+28)),IF(AND(P72&gt;2,P72&lt;11),(-2*P72+26),IF(AND(P72&gt;10,P72&lt;16),(-P72+16),IF(P72&gt;15,0,IF(P72="",))))))</f>
        <v>0</v>
      </c>
      <c r="R72" s="32"/>
      <c r="S72" s="34">
        <f>IF(R72="DNF",0,IF(AND(R72&lt;3,R72&gt;0),((-3*R72+28)),IF(AND(R72&gt;2,R72&lt;11),(-2*R72+26),IF(AND(R72&gt;10,R72&lt;16),(-R72+16),IF(R72&gt;15,0,IF(R72="",))))))</f>
        <v>0</v>
      </c>
      <c r="T72" s="32"/>
      <c r="U72" s="34">
        <f>IF(T72="DNF",0,IF(AND(T72&lt;4,T72&gt;0),((-1*T72+4)),IF(AND(T72&gt;3,T72),0,IF(T72="",))))</f>
        <v>0</v>
      </c>
      <c r="V72" s="32"/>
      <c r="W72" s="34">
        <f>IF(V72="DNF",0,IF(AND(V72&lt;3,V72&gt;0),((-3*V72+28)),IF(AND(V72&gt;2,V72&lt;11),(-2*V72+26),IF(AND(V72&gt;10,V72&lt;16),(-V72+16),IF(V72&gt;15,0,IF(V72="",))))))</f>
        <v>0</v>
      </c>
      <c r="X72" s="32"/>
      <c r="Y72" s="34">
        <f>IF(X72="DNF",0,IF(AND(X72&lt;4,X72&gt;0),((-1*X72+4)),IF(AND(X72&gt;3,X72),0,IF(X72="",))))</f>
        <v>0</v>
      </c>
      <c r="Z72" s="35">
        <f>SUM(Q72+S72+U72+W72+Y72)</f>
        <v>0</v>
      </c>
    </row>
    <row r="73" spans="1:26" ht="12.75">
      <c r="A73" s="8">
        <v>4</v>
      </c>
      <c r="B73" s="27">
        <v>135</v>
      </c>
      <c r="C73" s="27" t="s">
        <v>416</v>
      </c>
      <c r="D73" s="27" t="s">
        <v>417</v>
      </c>
      <c r="E73" s="27" t="s">
        <v>282</v>
      </c>
      <c r="F73" s="27" t="s">
        <v>291</v>
      </c>
      <c r="G73" s="27" t="s">
        <v>41</v>
      </c>
      <c r="H73" s="27">
        <v>15</v>
      </c>
      <c r="I73" s="27">
        <v>192297</v>
      </c>
      <c r="J73" s="27" t="s">
        <v>69</v>
      </c>
      <c r="K73" s="28">
        <v>0.468749999999992</v>
      </c>
      <c r="L73" s="29">
        <v>0.104166666666667</v>
      </c>
      <c r="M73" s="30">
        <v>0.11739583333333332</v>
      </c>
      <c r="N73" s="29">
        <f>IF(M73&gt;0,(M73-L73)," ")</f>
        <v>0.01322916666666632</v>
      </c>
      <c r="O73" s="31">
        <f>IF(M73&gt;0,$P$2/(N73*24),"")</f>
        <v>14.488188976378332</v>
      </c>
      <c r="P73" s="32">
        <v>2</v>
      </c>
      <c r="Q73" s="33">
        <f>IF(P73="DNF",0,IF(AND(P73&lt;3,P73&gt;0),((-3*P73+28)),IF(AND(P73&gt;2,P73&lt;11),(-2*P73+26),IF(AND(P73&gt;10,P73&lt;16),(-P73+16),IF(P73&gt;15,0,IF(P73="",))))))</f>
        <v>22</v>
      </c>
      <c r="R73" s="32">
        <v>4</v>
      </c>
      <c r="S73" s="34">
        <f>IF(R73="DNF",0,IF(AND(R73&lt;3,R73&gt;0),((-3*R73+28)),IF(AND(R73&gt;2,R73&lt;11),(-2*R73+26),IF(AND(R73&gt;10,R73&lt;16),(-R73+16),IF(R73&gt;15,0,IF(R73="",))))))</f>
        <v>18</v>
      </c>
      <c r="T73" s="32"/>
      <c r="U73" s="34">
        <f>IF(T73="DNF",0,IF(AND(T73&lt;4,T73&gt;0),((-1*T73+4)),IF(AND(T73&gt;3,T73),0,IF(T73="",))))</f>
        <v>0</v>
      </c>
      <c r="V73" s="32"/>
      <c r="W73" s="34">
        <f>IF(V73="DNF",0,IF(AND(V73&lt;3,V73&gt;0),((-3*V73+28)),IF(AND(V73&gt;2,V73&lt;11),(-2*V73+26),IF(AND(V73&gt;10,V73&lt;16),(-V73+16),IF(V73&gt;15,0,IF(V73="",))))))</f>
        <v>0</v>
      </c>
      <c r="X73" s="32"/>
      <c r="Y73" s="34">
        <f>IF(X73="DNF",0,IF(AND(X73&lt;4,X73&gt;0),((-1*X73+4)),IF(AND(X73&gt;3,X73),0,IF(X73="",))))</f>
        <v>0</v>
      </c>
      <c r="Z73" s="35">
        <f>SUM(Q73+S73+U73+W73+Y73)</f>
        <v>40</v>
      </c>
    </row>
    <row r="74" spans="2:26" ht="12.75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9"/>
      <c r="M74" s="30"/>
      <c r="N74" s="29"/>
      <c r="O74" s="31"/>
      <c r="P74" s="32"/>
      <c r="Q74" s="33"/>
      <c r="R74" s="32"/>
      <c r="S74" s="34"/>
      <c r="T74" s="32"/>
      <c r="U74" s="34"/>
      <c r="V74" s="32"/>
      <c r="W74" s="34"/>
      <c r="X74" s="32"/>
      <c r="Y74" s="34"/>
      <c r="Z74" s="43">
        <f>SUM(Z69:Z73)</f>
        <v>94</v>
      </c>
    </row>
    <row r="75" spans="1:28" ht="12.75">
      <c r="A75" s="8">
        <v>14</v>
      </c>
      <c r="B75" s="27">
        <v>1</v>
      </c>
      <c r="C75" s="27" t="s">
        <v>94</v>
      </c>
      <c r="D75" s="27" t="s">
        <v>95</v>
      </c>
      <c r="E75" s="27" t="s">
        <v>96</v>
      </c>
      <c r="F75" s="27" t="s">
        <v>97</v>
      </c>
      <c r="G75" s="27" t="s">
        <v>98</v>
      </c>
      <c r="H75" s="27">
        <v>17</v>
      </c>
      <c r="I75" s="27"/>
      <c r="J75" s="27" t="s">
        <v>64</v>
      </c>
      <c r="K75" s="28">
        <v>0.3756944444444445</v>
      </c>
      <c r="L75" s="29">
        <v>0.011111111111111112</v>
      </c>
      <c r="M75" s="37">
        <v>0.02219363425925926</v>
      </c>
      <c r="N75" s="29">
        <f>IF(M75&gt;0,(M75-L75)," ")</f>
        <v>0.011082523148148149</v>
      </c>
      <c r="O75" s="31">
        <f>IF(M75&gt;0,$P$2/(N75*24),"")</f>
        <v>17.29449730034568</v>
      </c>
      <c r="P75" s="32">
        <v>13</v>
      </c>
      <c r="Q75" s="33">
        <f>IF(P75="DNF",0,IF(AND(P75&lt;3,P75&gt;0),((-3*P75+28)),IF(AND(P75&gt;2,P75&lt;11),(-2*P75+26),IF(AND(P75&gt;10,P75&lt;16),(-P75+16),IF(P75&gt;15,0,IF(P75="",))))))</f>
        <v>3</v>
      </c>
      <c r="R75" s="32">
        <v>13</v>
      </c>
      <c r="S75" s="34">
        <f>IF(R75="DNF",0,IF(AND(R75&lt;3,R75&gt;0),((-3*R75+28)),IF(AND(R75&gt;2,R75&lt;11),(-2*R75+26),IF(AND(R75&gt;10,R75&lt;16),(-R75+16),IF(R75&gt;15,0,IF(R75="",))))))</f>
        <v>3</v>
      </c>
      <c r="T75" s="32"/>
      <c r="U75" s="34">
        <f>IF(T75="DNF",0,IF(AND(T75&lt;4,T75&gt;0),((-1*T75+4)),IF(AND(T75&gt;3,T75),0,IF(T75="",))))</f>
        <v>0</v>
      </c>
      <c r="V75" s="32"/>
      <c r="W75" s="34">
        <f>IF(V75="DNF",0,IF(AND(V75&lt;3,V75&gt;0),((-3*V75+28)),IF(AND(V75&gt;2,V75&lt;11),(-2*V75+26),IF(AND(V75&gt;10,V75&lt;16),(-V75+16),IF(V75&gt;15,0,IF(V75="",))))))</f>
        <v>0</v>
      </c>
      <c r="X75" s="32"/>
      <c r="Y75" s="34">
        <f>IF(X75="DNF",0,IF(AND(X75&lt;4,X75&gt;0),((-1*X75+4)),IF(AND(X75&gt;3,X75),0,IF(X75="",))))</f>
        <v>0</v>
      </c>
      <c r="Z75" s="35">
        <f>SUM(Q75+S75+U75+W75+Y75)</f>
        <v>6</v>
      </c>
      <c r="AA75" s="38"/>
      <c r="AB75" s="36"/>
    </row>
    <row r="76" spans="1:28" ht="12.75">
      <c r="A76" s="8">
        <v>28</v>
      </c>
      <c r="B76" s="27">
        <v>17</v>
      </c>
      <c r="C76" s="27" t="s">
        <v>29</v>
      </c>
      <c r="D76" s="27" t="s">
        <v>145</v>
      </c>
      <c r="E76" s="27" t="s">
        <v>96</v>
      </c>
      <c r="F76" s="27" t="s">
        <v>97</v>
      </c>
      <c r="G76" s="27" t="s">
        <v>98</v>
      </c>
      <c r="H76" s="27">
        <v>17</v>
      </c>
      <c r="I76" s="27"/>
      <c r="J76" s="27" t="s">
        <v>64</v>
      </c>
      <c r="K76" s="28">
        <v>0.386805555555555</v>
      </c>
      <c r="L76" s="29">
        <v>0.0222222222222222</v>
      </c>
      <c r="M76" s="37">
        <v>0.03383032407407407</v>
      </c>
      <c r="N76" s="29">
        <f>IF(M76&gt;0,(M76-L76)," ")</f>
        <v>0.01160810185185187</v>
      </c>
      <c r="O76" s="31">
        <f>IF(M76&gt;0,$P$2/(N76*24),"")</f>
        <v>16.511456318423807</v>
      </c>
      <c r="P76" s="32">
        <v>20</v>
      </c>
      <c r="Q76" s="33">
        <f>IF(P76="DNF",0,IF(AND(P76&lt;3,P76&gt;0),((-3*P76+28)),IF(AND(P76&gt;2,P76&lt;11),(-2*P76+26),IF(AND(P76&gt;10,P76&lt;16),(-P76+16),IF(P76&gt;15,0,IF(P76="",))))))</f>
        <v>0</v>
      </c>
      <c r="R76" s="32">
        <v>28</v>
      </c>
      <c r="S76" s="34">
        <f>IF(R76="DNF",0,IF(AND(R76&lt;3,R76&gt;0),((-3*R76+28)),IF(AND(R76&gt;2,R76&lt;11),(-2*R76+26),IF(AND(R76&gt;10,R76&lt;16),(-R76+16),IF(R76&gt;15,0,IF(R76="",))))))</f>
        <v>0</v>
      </c>
      <c r="T76" s="32"/>
      <c r="U76" s="34">
        <f>IF(T76="DNF",0,IF(AND(T76&lt;4,T76&gt;0),((-1*T76+4)),IF(AND(T76&gt;3,T76),0,IF(T76="",))))</f>
        <v>0</v>
      </c>
      <c r="V76" s="32"/>
      <c r="W76" s="34">
        <f>IF(V76="DNF",0,IF(AND(V76&lt;3,V76&gt;0),((-3*V76+28)),IF(AND(V76&gt;2,V76&lt;11),(-2*V76+26),IF(AND(V76&gt;10,V76&lt;16),(-V76+16),IF(V76&gt;15,0,IF(V76="",))))))</f>
        <v>0</v>
      </c>
      <c r="X76" s="32"/>
      <c r="Y76" s="34">
        <f>IF(X76="DNF",0,IF(AND(X76&lt;4,X76&gt;0),((-1*X76+4)),IF(AND(X76&gt;3,X76),0,IF(X76="",))))</f>
        <v>0</v>
      </c>
      <c r="Z76" s="35">
        <f>SUM(Q76+S76+U76+W76+Y76)</f>
        <v>0</v>
      </c>
      <c r="AA76" s="38"/>
      <c r="AB76" s="36"/>
    </row>
    <row r="77" spans="1:28" ht="12.75">
      <c r="A77" s="8">
        <v>23</v>
      </c>
      <c r="B77" s="27">
        <v>51</v>
      </c>
      <c r="C77" s="27" t="s">
        <v>230</v>
      </c>
      <c r="D77" s="27" t="s">
        <v>145</v>
      </c>
      <c r="E77" s="27" t="s">
        <v>127</v>
      </c>
      <c r="F77" s="27" t="s">
        <v>97</v>
      </c>
      <c r="G77" s="27" t="s">
        <v>98</v>
      </c>
      <c r="H77" s="27">
        <v>16</v>
      </c>
      <c r="I77" s="27"/>
      <c r="J77" s="27" t="s">
        <v>65</v>
      </c>
      <c r="K77" s="28">
        <v>0.410416666666664</v>
      </c>
      <c r="L77" s="29">
        <v>0.0458333333333333</v>
      </c>
      <c r="M77" s="37">
        <v>0.05871365740740741</v>
      </c>
      <c r="N77" s="29">
        <f>IF(M77&gt;0,(M77-L77)," ")</f>
        <v>0.012880324074074107</v>
      </c>
      <c r="O77" s="31">
        <f>IF(M77&gt;0,$P$2/(N77*24),"")</f>
        <v>14.880577970274748</v>
      </c>
      <c r="P77" s="32">
        <v>32</v>
      </c>
      <c r="Q77" s="33">
        <f>IF(P77="DNF",0,IF(AND(P77&lt;3,P77&gt;0),((-3*P77+28)),IF(AND(P77&gt;2,P77&lt;11),(-2*P77+26),IF(AND(P77&gt;10,P77&lt;16),(-P77+16),IF(P77&gt;15,0,IF(P77="",))))))</f>
        <v>0</v>
      </c>
      <c r="R77" s="32"/>
      <c r="S77" s="34">
        <f>IF(R77="DNF",0,IF(AND(R77&lt;3,R77&gt;0),((-3*R77+28)),IF(AND(R77&gt;2,R77&lt;11),(-2*R77+26),IF(AND(R77&gt;10,R77&lt;16),(-R77+16),IF(R77&gt;15,0,IF(R77="",))))))</f>
        <v>0</v>
      </c>
      <c r="T77" s="32"/>
      <c r="U77" s="34">
        <f>IF(T77="DNF",0,IF(AND(T77&lt;4,T77&gt;0),((-1*T77+4)),IF(AND(T77&gt;3,T77),0,IF(T77="",))))</f>
        <v>0</v>
      </c>
      <c r="V77" s="32"/>
      <c r="W77" s="34">
        <f>IF(V77="DNF",0,IF(AND(V77&lt;3,V77&gt;0),((-3*V77+28)),IF(AND(V77&gt;2,V77&lt;11),(-2*V77+26),IF(AND(V77&gt;10,V77&lt;16),(-V77+16),IF(V77&gt;15,0,IF(V77="",))))))</f>
        <v>0</v>
      </c>
      <c r="X77" s="32"/>
      <c r="Y77" s="34">
        <f>IF(X77="DNF",0,IF(AND(X77&lt;4,X77&gt;0),((-1*X77+4)),IF(AND(X77&gt;3,X77),0,IF(X77="",))))</f>
        <v>0</v>
      </c>
      <c r="Z77" s="35">
        <f>SUM(Q77+S77+U77+W77+Y77)</f>
        <v>0</v>
      </c>
      <c r="AA77" s="38"/>
      <c r="AB77" s="36"/>
    </row>
    <row r="78" spans="1:28" ht="12.75">
      <c r="A78" s="8">
        <v>10</v>
      </c>
      <c r="B78" s="27">
        <v>11</v>
      </c>
      <c r="C78" s="27" t="s">
        <v>125</v>
      </c>
      <c r="D78" s="27" t="s">
        <v>126</v>
      </c>
      <c r="E78" s="27" t="s">
        <v>127</v>
      </c>
      <c r="F78" s="27" t="s">
        <v>128</v>
      </c>
      <c r="G78" s="27" t="s">
        <v>98</v>
      </c>
      <c r="H78" s="27">
        <v>17</v>
      </c>
      <c r="I78" s="27"/>
      <c r="J78" s="27" t="s">
        <v>64</v>
      </c>
      <c r="K78" s="28">
        <v>0.382638888888888</v>
      </c>
      <c r="L78" s="29">
        <v>0.0180555555555556</v>
      </c>
      <c r="M78" s="37">
        <v>0.029303125</v>
      </c>
      <c r="N78" s="29">
        <f>IF(M78&gt;0,(M78-L78)," ")</f>
        <v>0.0112475694444444</v>
      </c>
      <c r="O78" s="31">
        <f>IF(M78&gt;0,$P$2/(N78*24),"")</f>
        <v>17.04071867378761</v>
      </c>
      <c r="P78" s="32">
        <v>15</v>
      </c>
      <c r="Q78" s="33">
        <f>IF(P78="DNF",0,IF(AND(P78&lt;3,P78&gt;0),((-3*P78+28)),IF(AND(P78&gt;2,P78&lt;11),(-2*P78+26),IF(AND(P78&gt;10,P78&lt;16),(-P78+16),IF(P78&gt;15,0,IF(P78="",))))))</f>
        <v>1</v>
      </c>
      <c r="R78" s="32">
        <v>7</v>
      </c>
      <c r="S78" s="34">
        <f>IF(R78="DNF",0,IF(AND(R78&lt;3,R78&gt;0),((-3*R78+28)),IF(AND(R78&gt;2,R78&lt;11),(-2*R78+26),IF(AND(R78&gt;10,R78&lt;16),(-R78+16),IF(R78&gt;15,0,IF(R78="",))))))</f>
        <v>12</v>
      </c>
      <c r="T78" s="32"/>
      <c r="U78" s="34">
        <f>IF(T78="DNF",0,IF(AND(T78&lt;4,T78&gt;0),((-1*T78+4)),IF(AND(T78&gt;3,T78),0,IF(T78="",))))</f>
        <v>0</v>
      </c>
      <c r="V78" s="32"/>
      <c r="W78" s="34">
        <f>IF(V78="DNF",0,IF(AND(V78&lt;3,V78&gt;0),((-3*V78+28)),IF(AND(V78&gt;2,V78&lt;11),(-2*V78+26),IF(AND(V78&gt;10,V78&lt;16),(-V78+16),IF(V78&gt;15,0,IF(V78="",))))))</f>
        <v>0</v>
      </c>
      <c r="X78" s="32"/>
      <c r="Y78" s="34">
        <f>IF(X78="DNF",0,IF(AND(X78&lt;4,X78&gt;0),((-1*X78+4)),IF(AND(X78&gt;3,X78),0,IF(X78="",))))</f>
        <v>0</v>
      </c>
      <c r="Z78" s="35">
        <f>SUM(Q78+S78+U78+W78+Y78)</f>
        <v>13</v>
      </c>
      <c r="AA78" s="38"/>
      <c r="AB78" s="36"/>
    </row>
    <row r="79" spans="1:28" ht="12.75">
      <c r="A79" s="8">
        <v>4</v>
      </c>
      <c r="B79" s="27">
        <v>7</v>
      </c>
      <c r="C79" s="27" t="s">
        <v>115</v>
      </c>
      <c r="D79" s="27" t="s">
        <v>116</v>
      </c>
      <c r="E79" s="27" t="s">
        <v>117</v>
      </c>
      <c r="F79" s="27" t="s">
        <v>118</v>
      </c>
      <c r="G79" s="27" t="s">
        <v>98</v>
      </c>
      <c r="H79" s="27">
        <v>17</v>
      </c>
      <c r="I79" s="27"/>
      <c r="J79" s="27" t="s">
        <v>64</v>
      </c>
      <c r="K79" s="28">
        <v>0.379861111111111</v>
      </c>
      <c r="L79" s="29">
        <v>0.0152777777777778</v>
      </c>
      <c r="M79" s="37">
        <v>0.025894791666666667</v>
      </c>
      <c r="N79" s="29">
        <f>IF(M79&gt;0,(M79-L79)," ")</f>
        <v>0.010617013888888867</v>
      </c>
      <c r="O79" s="31">
        <f>IF(M79&gt;0,$P$2/(N79*24),"")</f>
        <v>18.05278477286853</v>
      </c>
      <c r="P79" s="32">
        <v>8</v>
      </c>
      <c r="Q79" s="33">
        <f>IF(P79="DNF",0,IF(AND(P79&lt;3,P79&gt;0),((-3*P79+28)),IF(AND(P79&gt;2,P79&lt;11),(-2*P79+26),IF(AND(P79&gt;10,P79&lt;16),(-P79+16),IF(P79&gt;15,0,IF(P79="",))))))</f>
        <v>10</v>
      </c>
      <c r="R79" s="32">
        <v>1</v>
      </c>
      <c r="S79" s="34">
        <f>IF(R79="DNF",0,IF(AND(R79&lt;3,R79&gt;0),((-3*R79+28)),IF(AND(R79&gt;2,R79&lt;11),(-2*R79+26),IF(AND(R79&gt;10,R79&lt;16),(-R79+16),IF(R79&gt;15,0,IF(R79="",))))))</f>
        <v>25</v>
      </c>
      <c r="T79" s="32"/>
      <c r="U79" s="34">
        <f>IF(T79="DNF",0,IF(AND(T79&lt;4,T79&gt;0),((-1*T79+4)),IF(AND(T79&gt;3,T79),0,IF(T79="",))))</f>
        <v>0</v>
      </c>
      <c r="V79" s="32"/>
      <c r="W79" s="34">
        <f>IF(V79="DNF",0,IF(AND(V79&lt;3,V79&gt;0),((-3*V79+28)),IF(AND(V79&gt;2,V79&lt;11),(-2*V79+26),IF(AND(V79&gt;10,V79&lt;16),(-V79+16),IF(V79&gt;15,0,IF(V79="",))))))</f>
        <v>0</v>
      </c>
      <c r="X79" s="32"/>
      <c r="Y79" s="34">
        <f>IF(X79="DNF",0,IF(AND(X79&lt;4,X79&gt;0),((-1*X79+4)),IF(AND(X79&gt;3,X79),0,IF(X79="",))))</f>
        <v>0</v>
      </c>
      <c r="Z79" s="35">
        <f>SUM(Q79+S79+U79+W79+Y79)</f>
        <v>35</v>
      </c>
      <c r="AA79" s="38"/>
      <c r="AB79" s="36"/>
    </row>
    <row r="80" spans="2:28" ht="12.75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9"/>
      <c r="M80" s="37"/>
      <c r="N80" s="29"/>
      <c r="O80" s="31"/>
      <c r="P80" s="32"/>
      <c r="Q80" s="33"/>
      <c r="R80" s="32"/>
      <c r="S80" s="34"/>
      <c r="T80" s="32"/>
      <c r="U80" s="34"/>
      <c r="V80" s="32"/>
      <c r="W80" s="34"/>
      <c r="X80" s="32"/>
      <c r="Y80" s="34"/>
      <c r="Z80" s="43">
        <f>SUM(Z75:Z79)</f>
        <v>54</v>
      </c>
      <c r="AA80" s="38"/>
      <c r="AB80" s="36"/>
    </row>
    <row r="81" spans="1:26" ht="12.75">
      <c r="A81" s="8">
        <v>8</v>
      </c>
      <c r="B81" s="27">
        <v>115</v>
      </c>
      <c r="C81" s="27" t="s">
        <v>357</v>
      </c>
      <c r="D81" s="27" t="s">
        <v>379</v>
      </c>
      <c r="E81" s="27" t="s">
        <v>380</v>
      </c>
      <c r="F81" s="27" t="s">
        <v>381</v>
      </c>
      <c r="G81" s="27" t="s">
        <v>42</v>
      </c>
      <c r="H81" s="27">
        <v>12</v>
      </c>
      <c r="I81" s="27">
        <v>229608</v>
      </c>
      <c r="J81" s="27" t="s">
        <v>70</v>
      </c>
      <c r="K81" s="28">
        <v>0.454861111111105</v>
      </c>
      <c r="L81" s="29">
        <v>0.0902777777777777</v>
      </c>
      <c r="M81" s="30">
        <v>0.10482233796296296</v>
      </c>
      <c r="N81" s="29">
        <f>IF(M81&gt;0,(M81-L81)," ")</f>
        <v>0.014544560185185254</v>
      </c>
      <c r="O81" s="31">
        <f>IF(M81&gt;0,$P$2/(N81*24),"")</f>
        <v>13.177893606015932</v>
      </c>
      <c r="P81" s="32">
        <v>5</v>
      </c>
      <c r="Q81" s="33">
        <f>IF(P81="DNF",0,IF(AND(P81&lt;3,P81&gt;0),((-3*P81+28)),IF(AND(P81&gt;2,P81&lt;11),(-2*P81+26),IF(AND(P81&gt;10,P81&lt;16),(-P81+16),IF(P81&gt;15,0,IF(P81="",))))))</f>
        <v>16</v>
      </c>
      <c r="R81" s="32">
        <v>19</v>
      </c>
      <c r="S81" s="34">
        <f>IF(R81="DNF",0,IF(AND(R81&lt;3,R81&gt;0),((-3*R81+28)),IF(AND(R81&gt;2,R81&lt;11),(-2*R81+26),IF(AND(R81&gt;10,R81&lt;16),(-R81+16),IF(R81&gt;15,0,IF(R81="",))))))</f>
        <v>0</v>
      </c>
      <c r="T81" s="32"/>
      <c r="U81" s="34">
        <f>IF(T81="DNF",0,IF(AND(T81&lt;4,T81&gt;0),((-1*T81+4)),IF(AND(T81&gt;3,T81),0,IF(T81="",))))</f>
        <v>0</v>
      </c>
      <c r="V81" s="32"/>
      <c r="W81" s="34">
        <f>IF(V81="DNF",0,IF(AND(V81&lt;3,V81&gt;0),((-3*V81+28)),IF(AND(V81&gt;2,V81&lt;11),(-2*V81+26),IF(AND(V81&gt;10,V81&lt;16),(-V81+16),IF(V81&gt;15,0,IF(V81="",))))))</f>
        <v>0</v>
      </c>
      <c r="X81" s="32"/>
      <c r="Y81" s="34">
        <f>IF(X81="DNF",0,IF(AND(X81&lt;4,X81&gt;0),((-1*X81+4)),IF(AND(X81&gt;3,X81),0,IF(X81="",))))</f>
        <v>0</v>
      </c>
      <c r="Z81" s="35">
        <f>SUM(Q81+S81+U81+W81+Y81)</f>
        <v>16</v>
      </c>
    </row>
    <row r="82" spans="2:26" ht="12.75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9"/>
      <c r="M82" s="30"/>
      <c r="N82" s="29"/>
      <c r="O82" s="31"/>
      <c r="P82" s="32"/>
      <c r="Q82" s="33"/>
      <c r="R82" s="32"/>
      <c r="S82" s="34"/>
      <c r="T82" s="32"/>
      <c r="U82" s="34"/>
      <c r="V82" s="32"/>
      <c r="W82" s="34"/>
      <c r="X82" s="32"/>
      <c r="Y82" s="34"/>
      <c r="Z82" s="35"/>
    </row>
    <row r="83" spans="1:26" ht="12.75">
      <c r="A83" s="8">
        <v>5</v>
      </c>
      <c r="B83" s="27">
        <v>116</v>
      </c>
      <c r="C83" s="27" t="s">
        <v>18</v>
      </c>
      <c r="D83" s="27" t="s">
        <v>4</v>
      </c>
      <c r="E83" s="27" t="s">
        <v>72</v>
      </c>
      <c r="F83" s="27" t="s">
        <v>382</v>
      </c>
      <c r="G83" s="27" t="s">
        <v>37</v>
      </c>
      <c r="H83" s="27">
        <v>12</v>
      </c>
      <c r="I83" s="27">
        <v>229127</v>
      </c>
      <c r="J83" s="27" t="s">
        <v>70</v>
      </c>
      <c r="K83" s="28">
        <v>0.455555555555549</v>
      </c>
      <c r="L83" s="29">
        <v>0.0909722222222221</v>
      </c>
      <c r="M83" s="30">
        <v>0.10631458333333332</v>
      </c>
      <c r="N83" s="29">
        <f aca="true" t="shared" si="24" ref="N83:N89">IF(M83&gt;0,(M83-L83)," ")</f>
        <v>0.01534236111111123</v>
      </c>
      <c r="O83" s="31">
        <f aca="true" t="shared" si="25" ref="O83:O89">IF(M83&gt;0,$P$2/(N83*24),"")</f>
        <v>12.492644729099617</v>
      </c>
      <c r="P83" s="32">
        <v>8</v>
      </c>
      <c r="Q83" s="33">
        <f aca="true" t="shared" si="26" ref="Q83:Q89">IF(P83="DNF",0,IF(AND(P83&lt;3,P83&gt;0),((-3*P83+28)),IF(AND(P83&gt;2,P83&lt;11),(-2*P83+26),IF(AND(P83&gt;10,P83&lt;16),(-P83+16),IF(P83&gt;15,0,IF(P83="",))))))</f>
        <v>10</v>
      </c>
      <c r="R83" s="32">
        <v>6</v>
      </c>
      <c r="S83" s="34">
        <f aca="true" t="shared" si="27" ref="S83:S89">IF(R83="DNF",0,IF(AND(R83&lt;3,R83&gt;0),((-3*R83+28)),IF(AND(R83&gt;2,R83&lt;11),(-2*R83+26),IF(AND(R83&gt;10,R83&lt;16),(-R83+16),IF(R83&gt;15,0,IF(R83="",))))))</f>
        <v>14</v>
      </c>
      <c r="T83" s="32"/>
      <c r="U83" s="34">
        <f aca="true" t="shared" si="28" ref="U83:U89">IF(T83="DNF",0,IF(AND(T83&lt;4,T83&gt;0),((-1*T83+4)),IF(AND(T83&gt;3,T83),0,IF(T83="",))))</f>
        <v>0</v>
      </c>
      <c r="V83" s="32"/>
      <c r="W83" s="34">
        <f aca="true" t="shared" si="29" ref="W83:W89">IF(V83="DNF",0,IF(AND(V83&lt;3,V83&gt;0),((-3*V83+28)),IF(AND(V83&gt;2,V83&lt;11),(-2*V83+26),IF(AND(V83&gt;10,V83&lt;16),(-V83+16),IF(V83&gt;15,0,IF(V83="",))))))</f>
        <v>0</v>
      </c>
      <c r="X83" s="32"/>
      <c r="Y83" s="34">
        <f aca="true" t="shared" si="30" ref="Y83:Y89">IF(X83="DNF",0,IF(AND(X83&lt;4,X83&gt;0),((-1*X83+4)),IF(AND(X83&gt;3,X83),0,IF(X83="",))))</f>
        <v>0</v>
      </c>
      <c r="Z83" s="35">
        <f aca="true" t="shared" si="31" ref="Z83:Z89">SUM(Q83+S83+U83+W83+Y83)</f>
        <v>24</v>
      </c>
    </row>
    <row r="84" spans="1:26" ht="12.75">
      <c r="A84" s="8">
        <v>12</v>
      </c>
      <c r="B84" s="27">
        <v>126</v>
      </c>
      <c r="C84" s="27" t="s">
        <v>59</v>
      </c>
      <c r="D84" s="27" t="s">
        <v>401</v>
      </c>
      <c r="E84" s="27" t="s">
        <v>72</v>
      </c>
      <c r="F84" s="27" t="s">
        <v>382</v>
      </c>
      <c r="G84" s="27" t="s">
        <v>37</v>
      </c>
      <c r="H84" s="27">
        <v>12</v>
      </c>
      <c r="I84" s="27" t="s">
        <v>110</v>
      </c>
      <c r="J84" s="27" t="s">
        <v>70</v>
      </c>
      <c r="K84" s="28">
        <v>0.462499999999993</v>
      </c>
      <c r="L84" s="29">
        <v>0.0979166666666666</v>
      </c>
      <c r="M84" s="30">
        <v>0.11422002314814815</v>
      </c>
      <c r="N84" s="29">
        <f t="shared" si="24"/>
        <v>0.016303356481481554</v>
      </c>
      <c r="O84" s="31">
        <f t="shared" si="25"/>
        <v>11.756270365821573</v>
      </c>
      <c r="P84" s="32">
        <v>10</v>
      </c>
      <c r="Q84" s="33">
        <f t="shared" si="26"/>
        <v>6</v>
      </c>
      <c r="R84" s="32">
        <v>11</v>
      </c>
      <c r="S84" s="34">
        <f t="shared" si="27"/>
        <v>5</v>
      </c>
      <c r="T84" s="32"/>
      <c r="U84" s="34">
        <f t="shared" si="28"/>
        <v>0</v>
      </c>
      <c r="V84" s="32"/>
      <c r="W84" s="34">
        <f t="shared" si="29"/>
        <v>0</v>
      </c>
      <c r="X84" s="32"/>
      <c r="Y84" s="34">
        <f t="shared" si="30"/>
        <v>0</v>
      </c>
      <c r="Z84" s="35">
        <f t="shared" si="31"/>
        <v>11</v>
      </c>
    </row>
    <row r="85" spans="1:26" ht="12.75">
      <c r="A85" s="8">
        <v>23</v>
      </c>
      <c r="B85" s="27">
        <v>125</v>
      </c>
      <c r="C85" s="27" t="s">
        <v>308</v>
      </c>
      <c r="D85" s="27" t="s">
        <v>399</v>
      </c>
      <c r="E85" s="27" t="s">
        <v>72</v>
      </c>
      <c r="F85" s="27" t="s">
        <v>400</v>
      </c>
      <c r="G85" s="27" t="s">
        <v>37</v>
      </c>
      <c r="H85" s="27">
        <v>12</v>
      </c>
      <c r="I85" s="27" t="s">
        <v>232</v>
      </c>
      <c r="J85" s="27" t="s">
        <v>70</v>
      </c>
      <c r="K85" s="28">
        <v>0.461805555555548</v>
      </c>
      <c r="L85" s="29">
        <v>0.0972222222222221</v>
      </c>
      <c r="N85" s="29" t="str">
        <f t="shared" si="24"/>
        <v> </v>
      </c>
      <c r="O85" s="31">
        <f t="shared" si="25"/>
      </c>
      <c r="P85" s="32"/>
      <c r="Q85" s="33">
        <f t="shared" si="26"/>
        <v>0</v>
      </c>
      <c r="R85" s="32"/>
      <c r="S85" s="34">
        <f t="shared" si="27"/>
        <v>0</v>
      </c>
      <c r="T85" s="32"/>
      <c r="U85" s="34">
        <f t="shared" si="28"/>
        <v>0</v>
      </c>
      <c r="V85" s="32"/>
      <c r="W85" s="34">
        <f t="shared" si="29"/>
        <v>0</v>
      </c>
      <c r="X85" s="32"/>
      <c r="Y85" s="34">
        <f t="shared" si="30"/>
        <v>0</v>
      </c>
      <c r="Z85" s="35">
        <f t="shared" si="31"/>
        <v>0</v>
      </c>
    </row>
    <row r="86" spans="1:26" ht="12.75">
      <c r="A86" s="8">
        <v>24</v>
      </c>
      <c r="B86" s="27">
        <v>128</v>
      </c>
      <c r="C86" s="27" t="s">
        <v>26</v>
      </c>
      <c r="D86" s="27" t="s">
        <v>404</v>
      </c>
      <c r="E86" s="27" t="s">
        <v>72</v>
      </c>
      <c r="F86" s="27" t="s">
        <v>400</v>
      </c>
      <c r="G86" s="27" t="s">
        <v>37</v>
      </c>
      <c r="H86" s="27">
        <v>12</v>
      </c>
      <c r="I86" s="27">
        <v>219963</v>
      </c>
      <c r="J86" s="27" t="s">
        <v>70</v>
      </c>
      <c r="K86" s="28">
        <v>0.463888888888882</v>
      </c>
      <c r="L86" s="29">
        <v>0.0993055555555555</v>
      </c>
      <c r="N86" s="29" t="str">
        <f t="shared" si="24"/>
        <v> </v>
      </c>
      <c r="O86" s="31">
        <f t="shared" si="25"/>
      </c>
      <c r="P86" s="32"/>
      <c r="Q86" s="33">
        <f t="shared" si="26"/>
        <v>0</v>
      </c>
      <c r="R86" s="32"/>
      <c r="S86" s="34">
        <f t="shared" si="27"/>
        <v>0</v>
      </c>
      <c r="T86" s="32"/>
      <c r="U86" s="34">
        <f t="shared" si="28"/>
        <v>0</v>
      </c>
      <c r="V86" s="32"/>
      <c r="W86" s="34">
        <f t="shared" si="29"/>
        <v>0</v>
      </c>
      <c r="X86" s="32"/>
      <c r="Y86" s="34">
        <f t="shared" si="30"/>
        <v>0</v>
      </c>
      <c r="Z86" s="35">
        <f t="shared" si="31"/>
        <v>0</v>
      </c>
    </row>
    <row r="87" spans="1:28" ht="12.75">
      <c r="A87" s="8">
        <v>19</v>
      </c>
      <c r="B87" s="27">
        <v>79</v>
      </c>
      <c r="C87" s="27" t="s">
        <v>32</v>
      </c>
      <c r="D87" s="27" t="s">
        <v>9</v>
      </c>
      <c r="E87" s="27" t="s">
        <v>72</v>
      </c>
      <c r="F87" s="27" t="s">
        <v>299</v>
      </c>
      <c r="G87" s="27" t="s">
        <v>37</v>
      </c>
      <c r="H87" s="27">
        <v>16</v>
      </c>
      <c r="I87" s="27">
        <v>200189</v>
      </c>
      <c r="J87" s="27" t="s">
        <v>65</v>
      </c>
      <c r="K87" s="28">
        <v>0.429861111111107</v>
      </c>
      <c r="L87" s="29">
        <v>0.0652777777777777</v>
      </c>
      <c r="M87" s="37">
        <v>0.07684421296296297</v>
      </c>
      <c r="N87" s="29">
        <f t="shared" si="24"/>
        <v>0.01156643518518527</v>
      </c>
      <c r="O87" s="31">
        <f t="shared" si="25"/>
        <v>16.570936818299955</v>
      </c>
      <c r="P87" s="32">
        <v>12</v>
      </c>
      <c r="Q87" s="33">
        <f t="shared" si="26"/>
        <v>4</v>
      </c>
      <c r="R87" s="32">
        <v>15</v>
      </c>
      <c r="S87" s="34">
        <f t="shared" si="27"/>
        <v>1</v>
      </c>
      <c r="T87" s="32"/>
      <c r="U87" s="34">
        <f t="shared" si="28"/>
        <v>0</v>
      </c>
      <c r="V87" s="32"/>
      <c r="W87" s="34">
        <f t="shared" si="29"/>
        <v>0</v>
      </c>
      <c r="X87" s="32"/>
      <c r="Y87" s="34">
        <f t="shared" si="30"/>
        <v>0</v>
      </c>
      <c r="Z87" s="35">
        <f t="shared" si="31"/>
        <v>5</v>
      </c>
      <c r="AA87" s="38"/>
      <c r="AB87" s="36"/>
    </row>
    <row r="88" spans="1:28" ht="12.75">
      <c r="A88" s="8">
        <v>24</v>
      </c>
      <c r="B88" s="27">
        <v>52</v>
      </c>
      <c r="C88" s="27" t="s">
        <v>21</v>
      </c>
      <c r="D88" s="27" t="s">
        <v>7</v>
      </c>
      <c r="E88" s="27" t="s">
        <v>72</v>
      </c>
      <c r="F88" s="27" t="s">
        <v>231</v>
      </c>
      <c r="G88" s="27" t="s">
        <v>37</v>
      </c>
      <c r="H88" s="27">
        <v>15</v>
      </c>
      <c r="I88" s="27" t="s">
        <v>232</v>
      </c>
      <c r="J88" s="27" t="s">
        <v>65</v>
      </c>
      <c r="K88" s="28">
        <v>0.411111111111108</v>
      </c>
      <c r="L88" s="29">
        <v>0.0465277777777777</v>
      </c>
      <c r="M88" s="37">
        <v>0.05869606481481482</v>
      </c>
      <c r="N88" s="29">
        <f t="shared" si="24"/>
        <v>0.012168287037037116</v>
      </c>
      <c r="O88" s="31">
        <f t="shared" si="25"/>
        <v>15.751326878079299</v>
      </c>
      <c r="P88" s="32">
        <v>23</v>
      </c>
      <c r="Q88" s="33">
        <f t="shared" si="26"/>
        <v>0</v>
      </c>
      <c r="R88" s="32"/>
      <c r="S88" s="34">
        <f t="shared" si="27"/>
        <v>0</v>
      </c>
      <c r="T88" s="32"/>
      <c r="U88" s="34">
        <f t="shared" si="28"/>
        <v>0</v>
      </c>
      <c r="V88" s="32"/>
      <c r="W88" s="34">
        <f t="shared" si="29"/>
        <v>0</v>
      </c>
      <c r="X88" s="32"/>
      <c r="Y88" s="34">
        <f t="shared" si="30"/>
        <v>0</v>
      </c>
      <c r="Z88" s="35">
        <f t="shared" si="31"/>
        <v>0</v>
      </c>
      <c r="AA88" s="38"/>
      <c r="AB88" s="36"/>
    </row>
    <row r="89" spans="1:28" ht="12.75">
      <c r="A89" s="8">
        <v>39</v>
      </c>
      <c r="B89" s="27">
        <v>10</v>
      </c>
      <c r="C89" s="27" t="s">
        <v>51</v>
      </c>
      <c r="D89" s="27" t="s">
        <v>47</v>
      </c>
      <c r="E89" s="27" t="s">
        <v>72</v>
      </c>
      <c r="F89" s="27" t="s">
        <v>124</v>
      </c>
      <c r="G89" s="27" t="s">
        <v>37</v>
      </c>
      <c r="H89" s="27">
        <v>17</v>
      </c>
      <c r="I89" s="27">
        <v>190663</v>
      </c>
      <c r="J89" s="27" t="s">
        <v>64</v>
      </c>
      <c r="K89" s="28">
        <v>0.381944444444444</v>
      </c>
      <c r="L89" s="29">
        <v>0.0173611111111111</v>
      </c>
      <c r="M89" s="37">
        <v>0.029245601851851852</v>
      </c>
      <c r="N89" s="29">
        <f t="shared" si="24"/>
        <v>0.011884490740740751</v>
      </c>
      <c r="O89" s="31">
        <f t="shared" si="25"/>
        <v>16.127461483025247</v>
      </c>
      <c r="P89" s="32">
        <v>26</v>
      </c>
      <c r="Q89" s="33">
        <f t="shared" si="26"/>
        <v>0</v>
      </c>
      <c r="R89" s="32"/>
      <c r="S89" s="34">
        <f t="shared" si="27"/>
        <v>0</v>
      </c>
      <c r="T89" s="32"/>
      <c r="U89" s="34">
        <f t="shared" si="28"/>
        <v>0</v>
      </c>
      <c r="V89" s="32"/>
      <c r="W89" s="34">
        <f t="shared" si="29"/>
        <v>0</v>
      </c>
      <c r="X89" s="32"/>
      <c r="Y89" s="34">
        <f t="shared" si="30"/>
        <v>0</v>
      </c>
      <c r="Z89" s="35">
        <f t="shared" si="31"/>
        <v>0</v>
      </c>
      <c r="AA89" s="38"/>
      <c r="AB89" s="36"/>
    </row>
    <row r="90" spans="2:28" ht="12.75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37"/>
      <c r="N90" s="29"/>
      <c r="O90" s="31"/>
      <c r="P90" s="32"/>
      <c r="Q90" s="33"/>
      <c r="R90" s="32"/>
      <c r="S90" s="34"/>
      <c r="T90" s="32"/>
      <c r="U90" s="34"/>
      <c r="V90" s="32"/>
      <c r="W90" s="34"/>
      <c r="X90" s="32"/>
      <c r="Y90" s="34"/>
      <c r="Z90" s="43">
        <f>SUM(Z83:Z89)</f>
        <v>40</v>
      </c>
      <c r="AA90" s="38"/>
      <c r="AB90" s="36"/>
    </row>
    <row r="91" spans="1:28" ht="12.75">
      <c r="A91" s="8">
        <v>13</v>
      </c>
      <c r="B91" s="27">
        <v>96</v>
      </c>
      <c r="C91" s="27" t="s">
        <v>33</v>
      </c>
      <c r="D91" s="27" t="s">
        <v>336</v>
      </c>
      <c r="E91" s="27" t="s">
        <v>337</v>
      </c>
      <c r="F91" s="27" t="s">
        <v>338</v>
      </c>
      <c r="G91" s="27" t="s">
        <v>39</v>
      </c>
      <c r="H91" s="27">
        <v>13</v>
      </c>
      <c r="I91" s="27">
        <v>211959</v>
      </c>
      <c r="J91" s="27" t="s">
        <v>66</v>
      </c>
      <c r="K91" s="28">
        <v>0.441666666666661</v>
      </c>
      <c r="L91" s="29">
        <v>0.0770833333333333</v>
      </c>
      <c r="M91" s="30">
        <v>0.08980092592592592</v>
      </c>
      <c r="N91" s="29">
        <f>IF(M91&gt;0,(M91-L91)," ")</f>
        <v>0.012717592592592628</v>
      </c>
      <c r="O91" s="31">
        <f>IF(M91&gt;0,$P$2/(N91*24),"")</f>
        <v>15.070986530760788</v>
      </c>
      <c r="P91" s="32">
        <v>12</v>
      </c>
      <c r="Q91" s="33">
        <f>IF(P91="DNF",0,IF(AND(P91&lt;3,P91&gt;0),((-3*P91+28)),IF(AND(P91&gt;2,P91&lt;11),(-2*P91+26),IF(AND(P91&gt;10,P91&lt;16),(-P91+16),IF(P91&gt;15,0,IF(P91="",))))))</f>
        <v>4</v>
      </c>
      <c r="R91" s="32">
        <v>12</v>
      </c>
      <c r="S91" s="34">
        <f>IF(R91="DNF",0,IF(AND(R91&lt;3,R91&gt;0),((-3*R91+28)),IF(AND(R91&gt;2,R91&lt;11),(-2*R91+26),IF(AND(R91&gt;10,R91&lt;16),(-R91+16),IF(R91&gt;15,0,IF(R91="",))))))</f>
        <v>4</v>
      </c>
      <c r="T91" s="32"/>
      <c r="U91" s="34">
        <f>IF(T91="DNF",0,IF(AND(T91&lt;4,T91&gt;0),((-1*T91+4)),IF(AND(T91&gt;3,T91),0,IF(T91="",))))</f>
        <v>0</v>
      </c>
      <c r="V91" s="32"/>
      <c r="W91" s="34">
        <f>IF(V91="DNF",0,IF(AND(V91&lt;3,V91&gt;0),((-3*V91+28)),IF(AND(V91&gt;2,V91&lt;11),(-2*V91+26),IF(AND(V91&gt;10,V91&lt;16),(-V91+16),IF(V91&gt;15,0,IF(V91="",))))))</f>
        <v>0</v>
      </c>
      <c r="X91" s="32"/>
      <c r="Y91" s="34">
        <f>IF(X91="DNF",0,IF(AND(X91&lt;4,X91&gt;0),((-1*X91+4)),IF(AND(X91&gt;3,X91),0,IF(X91="",))))</f>
        <v>0</v>
      </c>
      <c r="Z91" s="35">
        <f>SUM(Q91+S91+U91+W91+Y91)</f>
        <v>8</v>
      </c>
      <c r="AA91" s="36"/>
      <c r="AB91" s="36"/>
    </row>
    <row r="92" spans="2:28" ht="12.75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9"/>
      <c r="M92" s="30"/>
      <c r="N92" s="29"/>
      <c r="O92" s="31"/>
      <c r="P92" s="32"/>
      <c r="Q92" s="33"/>
      <c r="R92" s="32"/>
      <c r="S92" s="34"/>
      <c r="T92" s="32"/>
      <c r="U92" s="34"/>
      <c r="V92" s="32"/>
      <c r="W92" s="34"/>
      <c r="X92" s="32"/>
      <c r="Y92" s="34"/>
      <c r="Z92" s="35"/>
      <c r="AA92" s="36"/>
      <c r="AB92" s="36"/>
    </row>
    <row r="93" spans="1:28" ht="12.75">
      <c r="A93" s="8">
        <v>29</v>
      </c>
      <c r="B93" s="27">
        <v>58</v>
      </c>
      <c r="C93" s="27" t="s">
        <v>27</v>
      </c>
      <c r="D93" s="27" t="s">
        <v>244</v>
      </c>
      <c r="E93" s="27" t="s">
        <v>101</v>
      </c>
      <c r="F93" s="27" t="s">
        <v>174</v>
      </c>
      <c r="G93" s="27" t="s">
        <v>245</v>
      </c>
      <c r="H93" s="27">
        <v>16</v>
      </c>
      <c r="I93" s="27">
        <v>242828</v>
      </c>
      <c r="J93" s="27" t="s">
        <v>65</v>
      </c>
      <c r="K93" s="28">
        <v>0.415277777777775</v>
      </c>
      <c r="L93" s="29">
        <v>0.0506944444444444</v>
      </c>
      <c r="M93" s="37">
        <v>0.06583217592592593</v>
      </c>
      <c r="N93" s="29">
        <f aca="true" t="shared" si="32" ref="N93:N103">IF(M93&gt;0,(M93-L93)," ")</f>
        <v>0.015137731481481523</v>
      </c>
      <c r="O93" s="31">
        <f aca="true" t="shared" si="33" ref="O93:O103">IF(M93&gt;0,$P$2/(N93*24),"")</f>
        <v>12.661518464714392</v>
      </c>
      <c r="P93" s="32">
        <v>40</v>
      </c>
      <c r="Q93" s="33">
        <f aca="true" t="shared" si="34" ref="Q93:Q103">IF(P93="DNF",0,IF(AND(P93&lt;3,P93&gt;0),((-3*P93+28)),IF(AND(P93&gt;2,P93&lt;11),(-2*P93+26),IF(AND(P93&gt;10,P93&lt;16),(-P93+16),IF(P93&gt;15,0,IF(P93="",))))))</f>
        <v>0</v>
      </c>
      <c r="R93" s="32"/>
      <c r="S93" s="34">
        <f aca="true" t="shared" si="35" ref="S93:S103">IF(R93="DNF",0,IF(AND(R93&lt;3,R93&gt;0),((-3*R93+28)),IF(AND(R93&gt;2,R93&lt;11),(-2*R93+26),IF(AND(R93&gt;10,R93&lt;16),(-R93+16),IF(R93&gt;15,0,IF(R93="",))))))</f>
        <v>0</v>
      </c>
      <c r="T93" s="32"/>
      <c r="U93" s="34">
        <f aca="true" t="shared" si="36" ref="U93:U103">IF(T93="DNF",0,IF(AND(T93&lt;4,T93&gt;0),((-1*T93+4)),IF(AND(T93&gt;3,T93),0,IF(T93="",))))</f>
        <v>0</v>
      </c>
      <c r="V93" s="32"/>
      <c r="W93" s="34">
        <f aca="true" t="shared" si="37" ref="W93:W103">IF(V93="DNF",0,IF(AND(V93&lt;3,V93&gt;0),((-3*V93+28)),IF(AND(V93&gt;2,V93&lt;11),(-2*V93+26),IF(AND(V93&gt;10,V93&lt;16),(-V93+16),IF(V93&gt;15,0,IF(V93="",))))))</f>
        <v>0</v>
      </c>
      <c r="X93" s="32"/>
      <c r="Y93" s="34">
        <f aca="true" t="shared" si="38" ref="Y93:Y103">IF(X93="DNF",0,IF(AND(X93&lt;4,X93&gt;0),((-1*X93+4)),IF(AND(X93&gt;3,X93),0,IF(X93="",))))</f>
        <v>0</v>
      </c>
      <c r="Z93" s="35">
        <f aca="true" t="shared" si="39" ref="Z93:Z103">SUM(Q93+S93+U93+W93+Y93)</f>
        <v>0</v>
      </c>
      <c r="AA93" s="38"/>
      <c r="AB93" s="36"/>
    </row>
    <row r="94" spans="1:28" ht="12.75">
      <c r="A94" s="8">
        <v>8</v>
      </c>
      <c r="B94" s="27">
        <v>2</v>
      </c>
      <c r="C94" s="27" t="s">
        <v>99</v>
      </c>
      <c r="D94" s="27" t="s">
        <v>100</v>
      </c>
      <c r="E94" s="27" t="s">
        <v>101</v>
      </c>
      <c r="F94" s="27" t="s">
        <v>102</v>
      </c>
      <c r="G94" s="27" t="s">
        <v>38</v>
      </c>
      <c r="H94" s="27">
        <v>17</v>
      </c>
      <c r="I94" s="27">
        <v>211435</v>
      </c>
      <c r="J94" s="27" t="s">
        <v>64</v>
      </c>
      <c r="K94" s="28">
        <v>0.3763888888888889</v>
      </c>
      <c r="L94" s="29">
        <v>0.011805555555555555</v>
      </c>
      <c r="M94" s="37">
        <v>0.02219363425925926</v>
      </c>
      <c r="N94" s="29">
        <f t="shared" si="32"/>
        <v>0.010388078703703705</v>
      </c>
      <c r="O94" s="31">
        <f t="shared" si="33"/>
        <v>18.450636747518185</v>
      </c>
      <c r="P94" s="32">
        <v>3</v>
      </c>
      <c r="Q94" s="33">
        <f t="shared" si="34"/>
        <v>20</v>
      </c>
      <c r="R94" s="32">
        <v>14</v>
      </c>
      <c r="S94" s="34">
        <f t="shared" si="35"/>
        <v>2</v>
      </c>
      <c r="T94" s="32"/>
      <c r="U94" s="34">
        <f t="shared" si="36"/>
        <v>0</v>
      </c>
      <c r="V94" s="32"/>
      <c r="W94" s="34">
        <f t="shared" si="37"/>
        <v>0</v>
      </c>
      <c r="X94" s="32"/>
      <c r="Y94" s="34">
        <f t="shared" si="38"/>
        <v>0</v>
      </c>
      <c r="Z94" s="35">
        <f t="shared" si="39"/>
        <v>22</v>
      </c>
      <c r="AA94" s="38"/>
      <c r="AB94" s="36"/>
    </row>
    <row r="95" spans="1:28" ht="12.75">
      <c r="A95" s="8">
        <v>40</v>
      </c>
      <c r="B95" s="27">
        <v>14</v>
      </c>
      <c r="C95" s="27" t="s">
        <v>136</v>
      </c>
      <c r="D95" s="27" t="s">
        <v>137</v>
      </c>
      <c r="E95" s="27" t="s">
        <v>138</v>
      </c>
      <c r="F95" s="27" t="s">
        <v>139</v>
      </c>
      <c r="G95" s="27" t="s">
        <v>57</v>
      </c>
      <c r="H95" s="27">
        <v>18</v>
      </c>
      <c r="I95" s="27">
        <v>222366</v>
      </c>
      <c r="J95" s="27" t="s">
        <v>64</v>
      </c>
      <c r="K95" s="28">
        <v>0.384722222222222</v>
      </c>
      <c r="L95" s="29">
        <v>0.0201388888888889</v>
      </c>
      <c r="M95" s="37"/>
      <c r="N95" s="29" t="str">
        <f t="shared" si="32"/>
        <v> </v>
      </c>
      <c r="O95" s="31">
        <f t="shared" si="33"/>
      </c>
      <c r="P95" s="32"/>
      <c r="Q95" s="33">
        <f t="shared" si="34"/>
        <v>0</v>
      </c>
      <c r="R95" s="32"/>
      <c r="S95" s="34">
        <f t="shared" si="35"/>
        <v>0</v>
      </c>
      <c r="T95" s="32"/>
      <c r="U95" s="34">
        <f t="shared" si="36"/>
        <v>0</v>
      </c>
      <c r="V95" s="32"/>
      <c r="W95" s="34">
        <f t="shared" si="37"/>
        <v>0</v>
      </c>
      <c r="X95" s="32"/>
      <c r="Y95" s="34">
        <f t="shared" si="38"/>
        <v>0</v>
      </c>
      <c r="Z95" s="35">
        <f t="shared" si="39"/>
        <v>0</v>
      </c>
      <c r="AA95" s="38"/>
      <c r="AB95" s="36"/>
    </row>
    <row r="96" spans="1:26" ht="12.75">
      <c r="A96" s="8">
        <v>13</v>
      </c>
      <c r="B96" s="27">
        <v>121</v>
      </c>
      <c r="C96" s="27" t="s">
        <v>55</v>
      </c>
      <c r="D96" s="27" t="s">
        <v>388</v>
      </c>
      <c r="E96" s="27" t="s">
        <v>147</v>
      </c>
      <c r="F96" s="27" t="s">
        <v>389</v>
      </c>
      <c r="G96" s="27" t="s">
        <v>38</v>
      </c>
      <c r="H96" s="27">
        <v>12</v>
      </c>
      <c r="I96" s="27">
        <v>219434</v>
      </c>
      <c r="J96" s="27" t="s">
        <v>70</v>
      </c>
      <c r="K96" s="28">
        <v>0.459027777777771</v>
      </c>
      <c r="L96" s="29">
        <v>0.0944444444444443</v>
      </c>
      <c r="M96" s="30">
        <v>0.11086562500000001</v>
      </c>
      <c r="N96" s="29">
        <f t="shared" si="32"/>
        <v>0.016421180555555706</v>
      </c>
      <c r="O96" s="31">
        <f t="shared" si="33"/>
        <v>11.671917619943647</v>
      </c>
      <c r="P96" s="32">
        <v>12</v>
      </c>
      <c r="Q96" s="33">
        <f t="shared" si="34"/>
        <v>4</v>
      </c>
      <c r="R96" s="32">
        <v>12</v>
      </c>
      <c r="S96" s="34">
        <f t="shared" si="35"/>
        <v>4</v>
      </c>
      <c r="T96" s="32"/>
      <c r="U96" s="34">
        <f t="shared" si="36"/>
        <v>0</v>
      </c>
      <c r="V96" s="32"/>
      <c r="W96" s="34">
        <f t="shared" si="37"/>
        <v>0</v>
      </c>
      <c r="X96" s="32"/>
      <c r="Y96" s="34">
        <f t="shared" si="38"/>
        <v>0</v>
      </c>
      <c r="Z96" s="35">
        <f t="shared" si="39"/>
        <v>8</v>
      </c>
    </row>
    <row r="97" spans="1:26" ht="12.75">
      <c r="A97" s="8">
        <v>25</v>
      </c>
      <c r="B97" s="27">
        <v>130</v>
      </c>
      <c r="C97" s="27" t="s">
        <v>19</v>
      </c>
      <c r="D97" s="27" t="s">
        <v>5</v>
      </c>
      <c r="E97" s="27" t="s">
        <v>147</v>
      </c>
      <c r="F97" s="27" t="s">
        <v>102</v>
      </c>
      <c r="G97" s="27" t="s">
        <v>38</v>
      </c>
      <c r="H97" s="27">
        <v>12</v>
      </c>
      <c r="I97" s="27">
        <v>207986</v>
      </c>
      <c r="J97" s="27" t="s">
        <v>70</v>
      </c>
      <c r="K97" s="28">
        <v>0.46527777777777</v>
      </c>
      <c r="L97" s="29">
        <v>0.100694444444444</v>
      </c>
      <c r="M97" s="30">
        <v>0.11885266203703704</v>
      </c>
      <c r="N97" s="29">
        <f t="shared" si="32"/>
        <v>0.018158217592593034</v>
      </c>
      <c r="O97" s="31">
        <f t="shared" si="33"/>
        <v>10.555367876241878</v>
      </c>
      <c r="P97" s="32">
        <v>16</v>
      </c>
      <c r="Q97" s="33">
        <f t="shared" si="34"/>
        <v>0</v>
      </c>
      <c r="R97" s="32"/>
      <c r="S97" s="34">
        <f t="shared" si="35"/>
        <v>0</v>
      </c>
      <c r="T97" s="32"/>
      <c r="U97" s="34">
        <f t="shared" si="36"/>
        <v>0</v>
      </c>
      <c r="V97" s="32"/>
      <c r="W97" s="34">
        <f t="shared" si="37"/>
        <v>0</v>
      </c>
      <c r="X97" s="32"/>
      <c r="Y97" s="34">
        <f t="shared" si="38"/>
        <v>0</v>
      </c>
      <c r="Z97" s="35">
        <f t="shared" si="39"/>
        <v>0</v>
      </c>
    </row>
    <row r="98" spans="1:28" ht="12.75">
      <c r="A98" s="8">
        <v>16</v>
      </c>
      <c r="B98" s="27">
        <v>93</v>
      </c>
      <c r="C98" s="27" t="s">
        <v>329</v>
      </c>
      <c r="D98" s="27" t="s">
        <v>330</v>
      </c>
      <c r="E98" s="27" t="s">
        <v>147</v>
      </c>
      <c r="F98" s="27" t="s">
        <v>331</v>
      </c>
      <c r="G98" s="27" t="s">
        <v>57</v>
      </c>
      <c r="H98" s="27">
        <v>14</v>
      </c>
      <c r="I98" s="27">
        <v>241437</v>
      </c>
      <c r="J98" s="27" t="s">
        <v>66</v>
      </c>
      <c r="K98" s="28">
        <v>0.439583333333328</v>
      </c>
      <c r="L98" s="29">
        <v>0.0749999999999999</v>
      </c>
      <c r="M98" s="30">
        <v>0.09250706018518519</v>
      </c>
      <c r="N98" s="29">
        <f t="shared" si="32"/>
        <v>0.01750706018518529</v>
      </c>
      <c r="O98" s="31">
        <f t="shared" si="33"/>
        <v>10.947964115006446</v>
      </c>
      <c r="P98" s="32">
        <v>18</v>
      </c>
      <c r="Q98" s="33">
        <f t="shared" si="34"/>
        <v>0</v>
      </c>
      <c r="R98" s="32">
        <v>15</v>
      </c>
      <c r="S98" s="34">
        <f t="shared" si="35"/>
        <v>1</v>
      </c>
      <c r="T98" s="32"/>
      <c r="U98" s="34">
        <f t="shared" si="36"/>
        <v>0</v>
      </c>
      <c r="V98" s="32"/>
      <c r="W98" s="34">
        <f t="shared" si="37"/>
        <v>0</v>
      </c>
      <c r="X98" s="32"/>
      <c r="Y98" s="34">
        <f t="shared" si="38"/>
        <v>0</v>
      </c>
      <c r="Z98" s="35">
        <f t="shared" si="39"/>
        <v>1</v>
      </c>
      <c r="AA98" s="36"/>
      <c r="AB98" s="36"/>
    </row>
    <row r="99" spans="1:28" ht="12.75">
      <c r="A99" s="8">
        <v>26</v>
      </c>
      <c r="B99" s="27">
        <v>54</v>
      </c>
      <c r="C99" s="27" t="s">
        <v>236</v>
      </c>
      <c r="D99" s="27" t="s">
        <v>8</v>
      </c>
      <c r="E99" s="27" t="s">
        <v>147</v>
      </c>
      <c r="F99" s="27" t="s">
        <v>102</v>
      </c>
      <c r="G99" s="27" t="s">
        <v>38</v>
      </c>
      <c r="H99" s="27">
        <v>15</v>
      </c>
      <c r="I99" s="27">
        <v>221133</v>
      </c>
      <c r="J99" s="27" t="s">
        <v>65</v>
      </c>
      <c r="K99" s="28">
        <v>0.412499999999997</v>
      </c>
      <c r="L99" s="29">
        <v>0.0479166666666666</v>
      </c>
      <c r="M99" s="37">
        <v>0.061283333333333335</v>
      </c>
      <c r="N99" s="29">
        <f t="shared" si="32"/>
        <v>0.013366666666666735</v>
      </c>
      <c r="O99" s="31">
        <f t="shared" si="33"/>
        <v>14.339152119700675</v>
      </c>
      <c r="P99" s="32">
        <v>35</v>
      </c>
      <c r="Q99" s="33">
        <f t="shared" si="34"/>
        <v>0</v>
      </c>
      <c r="R99" s="32"/>
      <c r="S99" s="34">
        <f t="shared" si="35"/>
        <v>0</v>
      </c>
      <c r="T99" s="32"/>
      <c r="U99" s="34">
        <f t="shared" si="36"/>
        <v>0</v>
      </c>
      <c r="V99" s="32"/>
      <c r="W99" s="34">
        <f t="shared" si="37"/>
        <v>0</v>
      </c>
      <c r="X99" s="32"/>
      <c r="Y99" s="34">
        <f t="shared" si="38"/>
        <v>0</v>
      </c>
      <c r="Z99" s="35">
        <f t="shared" si="39"/>
        <v>0</v>
      </c>
      <c r="AA99" s="38"/>
      <c r="AB99" s="36"/>
    </row>
    <row r="100" spans="1:28" ht="12.75">
      <c r="A100" s="8">
        <v>27</v>
      </c>
      <c r="B100" s="27">
        <v>55</v>
      </c>
      <c r="C100" s="27" t="s">
        <v>22</v>
      </c>
      <c r="D100" s="27" t="s">
        <v>8</v>
      </c>
      <c r="E100" s="27" t="s">
        <v>147</v>
      </c>
      <c r="F100" s="27" t="s">
        <v>102</v>
      </c>
      <c r="G100" s="27" t="s">
        <v>38</v>
      </c>
      <c r="H100" s="27">
        <v>16</v>
      </c>
      <c r="I100" s="27">
        <v>204695</v>
      </c>
      <c r="J100" s="27" t="s">
        <v>65</v>
      </c>
      <c r="K100" s="28">
        <v>0.413194444444441</v>
      </c>
      <c r="L100" s="29">
        <v>0.0486111111111111</v>
      </c>
      <c r="M100" s="37">
        <v>0.06232337962962963</v>
      </c>
      <c r="N100" s="29">
        <f t="shared" si="32"/>
        <v>0.013712268518518533</v>
      </c>
      <c r="O100" s="31">
        <f t="shared" si="33"/>
        <v>13.977750392491163</v>
      </c>
      <c r="P100" s="32">
        <v>37</v>
      </c>
      <c r="Q100" s="33">
        <f t="shared" si="34"/>
        <v>0</v>
      </c>
      <c r="R100" s="32"/>
      <c r="S100" s="34">
        <f t="shared" si="35"/>
        <v>0</v>
      </c>
      <c r="T100" s="32"/>
      <c r="U100" s="34">
        <f t="shared" si="36"/>
        <v>0</v>
      </c>
      <c r="V100" s="32"/>
      <c r="W100" s="34">
        <f t="shared" si="37"/>
        <v>0</v>
      </c>
      <c r="X100" s="32"/>
      <c r="Y100" s="34">
        <f t="shared" si="38"/>
        <v>0</v>
      </c>
      <c r="Z100" s="35">
        <f t="shared" si="39"/>
        <v>0</v>
      </c>
      <c r="AA100" s="38"/>
      <c r="AB100" s="36"/>
    </row>
    <row r="101" spans="1:28" ht="12.75">
      <c r="A101" s="8">
        <v>43</v>
      </c>
      <c r="B101" s="27">
        <v>84</v>
      </c>
      <c r="C101" s="27" t="s">
        <v>25</v>
      </c>
      <c r="D101" s="27" t="s">
        <v>5</v>
      </c>
      <c r="E101" s="27" t="s">
        <v>147</v>
      </c>
      <c r="F101" s="27" t="s">
        <v>102</v>
      </c>
      <c r="G101" s="27" t="s">
        <v>38</v>
      </c>
      <c r="H101" s="27">
        <v>15</v>
      </c>
      <c r="I101" s="27">
        <v>207985</v>
      </c>
      <c r="J101" s="27" t="s">
        <v>65</v>
      </c>
      <c r="K101" s="28">
        <v>0.433333333333329</v>
      </c>
      <c r="L101" s="29">
        <v>0.0687499999999999</v>
      </c>
      <c r="M101" s="30">
        <v>0.08262118055555556</v>
      </c>
      <c r="N101" s="29">
        <f t="shared" si="32"/>
        <v>0.013871180555555668</v>
      </c>
      <c r="O101" s="31">
        <f t="shared" si="33"/>
        <v>13.817617462264275</v>
      </c>
      <c r="P101" s="32">
        <v>38</v>
      </c>
      <c r="Q101" s="33">
        <f t="shared" si="34"/>
        <v>0</v>
      </c>
      <c r="R101" s="32"/>
      <c r="S101" s="34">
        <f t="shared" si="35"/>
        <v>0</v>
      </c>
      <c r="T101" s="32"/>
      <c r="U101" s="34">
        <f t="shared" si="36"/>
        <v>0</v>
      </c>
      <c r="V101" s="32"/>
      <c r="W101" s="34">
        <f t="shared" si="37"/>
        <v>0</v>
      </c>
      <c r="X101" s="32"/>
      <c r="Y101" s="34">
        <f t="shared" si="38"/>
        <v>0</v>
      </c>
      <c r="Z101" s="35">
        <f t="shared" si="39"/>
        <v>0</v>
      </c>
      <c r="AA101" s="36"/>
      <c r="AB101" s="36"/>
    </row>
    <row r="102" spans="1:28" ht="12.75">
      <c r="A102" s="8">
        <v>35</v>
      </c>
      <c r="B102" s="27">
        <v>18</v>
      </c>
      <c r="C102" s="27" t="s">
        <v>146</v>
      </c>
      <c r="D102" s="27" t="s">
        <v>7</v>
      </c>
      <c r="E102" s="27" t="s">
        <v>147</v>
      </c>
      <c r="F102" s="27" t="s">
        <v>148</v>
      </c>
      <c r="G102" s="27" t="s">
        <v>57</v>
      </c>
      <c r="H102" s="27">
        <v>17</v>
      </c>
      <c r="I102" s="27">
        <v>241887</v>
      </c>
      <c r="J102" s="27" t="s">
        <v>64</v>
      </c>
      <c r="K102" s="28">
        <v>0.387499999999999</v>
      </c>
      <c r="L102" s="29">
        <v>0.0229166666666666</v>
      </c>
      <c r="M102" s="37">
        <v>0.036220949074074076</v>
      </c>
      <c r="N102" s="29">
        <f t="shared" si="32"/>
        <v>0.013304282407407476</v>
      </c>
      <c r="O102" s="31">
        <f t="shared" si="33"/>
        <v>14.40638892030371</v>
      </c>
      <c r="P102" s="32">
        <v>36</v>
      </c>
      <c r="Q102" s="33">
        <f t="shared" si="34"/>
        <v>0</v>
      </c>
      <c r="R102" s="32">
        <v>35</v>
      </c>
      <c r="S102" s="34">
        <f t="shared" si="35"/>
        <v>0</v>
      </c>
      <c r="T102" s="32"/>
      <c r="U102" s="34">
        <f t="shared" si="36"/>
        <v>0</v>
      </c>
      <c r="V102" s="32"/>
      <c r="W102" s="34">
        <f t="shared" si="37"/>
        <v>0</v>
      </c>
      <c r="X102" s="32"/>
      <c r="Y102" s="34">
        <f t="shared" si="38"/>
        <v>0</v>
      </c>
      <c r="Z102" s="35">
        <f t="shared" si="39"/>
        <v>0</v>
      </c>
      <c r="AA102" s="38"/>
      <c r="AB102" s="36"/>
    </row>
    <row r="103" spans="1:26" ht="12.75">
      <c r="A103" s="8">
        <v>1</v>
      </c>
      <c r="B103" s="27">
        <v>142</v>
      </c>
      <c r="C103" s="27" t="s">
        <v>431</v>
      </c>
      <c r="D103" s="27" t="s">
        <v>103</v>
      </c>
      <c r="E103" s="27" t="s">
        <v>147</v>
      </c>
      <c r="F103" s="27" t="s">
        <v>432</v>
      </c>
      <c r="G103" s="27" t="s">
        <v>57</v>
      </c>
      <c r="H103" s="27">
        <v>11</v>
      </c>
      <c r="I103" s="27" t="s">
        <v>232</v>
      </c>
      <c r="J103" s="27" t="s">
        <v>71</v>
      </c>
      <c r="K103" s="28">
        <v>0.473611111111103</v>
      </c>
      <c r="L103" s="29">
        <v>0.109027777777778</v>
      </c>
      <c r="M103" s="30">
        <v>0.12837627314814815</v>
      </c>
      <c r="N103" s="29">
        <f t="shared" si="32"/>
        <v>0.019348495370370145</v>
      </c>
      <c r="O103" s="31">
        <f t="shared" si="33"/>
        <v>9.906024370255722</v>
      </c>
      <c r="P103" s="32">
        <v>1</v>
      </c>
      <c r="Q103" s="33">
        <f t="shared" si="34"/>
        <v>25</v>
      </c>
      <c r="R103" s="32">
        <v>2</v>
      </c>
      <c r="S103" s="34">
        <f t="shared" si="35"/>
        <v>22</v>
      </c>
      <c r="T103" s="32"/>
      <c r="U103" s="34">
        <f t="shared" si="36"/>
        <v>0</v>
      </c>
      <c r="V103" s="32"/>
      <c r="W103" s="34">
        <f t="shared" si="37"/>
        <v>0</v>
      </c>
      <c r="X103" s="32"/>
      <c r="Y103" s="34">
        <f t="shared" si="38"/>
        <v>0</v>
      </c>
      <c r="Z103" s="35">
        <f t="shared" si="39"/>
        <v>47</v>
      </c>
    </row>
    <row r="104" spans="2:26" ht="12.75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30"/>
      <c r="N104" s="29"/>
      <c r="O104" s="31"/>
      <c r="P104" s="32"/>
      <c r="Q104" s="33"/>
      <c r="R104" s="32"/>
      <c r="S104" s="34"/>
      <c r="T104" s="32"/>
      <c r="U104" s="34"/>
      <c r="V104" s="32"/>
      <c r="W104" s="34"/>
      <c r="X104" s="32"/>
      <c r="Y104" s="34"/>
      <c r="Z104" s="43">
        <f>SUM(Z93:Z103)</f>
        <v>78</v>
      </c>
    </row>
    <row r="105" spans="1:28" ht="12.75">
      <c r="A105" s="8">
        <v>5</v>
      </c>
      <c r="B105" s="27">
        <v>95</v>
      </c>
      <c r="C105" s="27" t="s">
        <v>332</v>
      </c>
      <c r="D105" s="27" t="s">
        <v>333</v>
      </c>
      <c r="E105" s="27" t="s">
        <v>334</v>
      </c>
      <c r="F105" s="27" t="s">
        <v>335</v>
      </c>
      <c r="G105" s="27" t="s">
        <v>40</v>
      </c>
      <c r="H105" s="27">
        <v>14</v>
      </c>
      <c r="I105" s="27">
        <v>208018</v>
      </c>
      <c r="J105" s="27" t="s">
        <v>66</v>
      </c>
      <c r="K105" s="28">
        <v>0.440972222222217</v>
      </c>
      <c r="L105" s="29">
        <v>0.0763888888888888</v>
      </c>
      <c r="M105" s="30">
        <v>0.08857546296296297</v>
      </c>
      <c r="N105" s="29">
        <f>IF(M105&gt;0,(M105-L105)," ")</f>
        <v>0.012186574074074169</v>
      </c>
      <c r="O105" s="31">
        <f>IF(M105&gt;0,$P$2/(N105*24),"")</f>
        <v>15.727690612771976</v>
      </c>
      <c r="P105" s="32">
        <v>6</v>
      </c>
      <c r="Q105" s="33">
        <f>IF(P105="DNF",0,IF(AND(P105&lt;3,P105&gt;0),((-3*P105+28)),IF(AND(P105&gt;2,P105&lt;11),(-2*P105+26),IF(AND(P105&gt;10,P105&lt;16),(-P105+16),IF(P105&gt;15,0,IF(P105="",))))))</f>
        <v>14</v>
      </c>
      <c r="R105" s="32">
        <v>7</v>
      </c>
      <c r="S105" s="34">
        <f>IF(R105="DNF",0,IF(AND(R105&lt;3,R105&gt;0),((-3*R105+28)),IF(AND(R105&gt;2,R105&lt;11),(-2*R105+26),IF(AND(R105&gt;10,R105&lt;16),(-R105+16),IF(R105&gt;15,0,IF(R105="",))))))</f>
        <v>12</v>
      </c>
      <c r="T105" s="32"/>
      <c r="U105" s="34">
        <f>IF(T105="DNF",0,IF(AND(T105&lt;4,T105&gt;0),((-1*T105+4)),IF(AND(T105&gt;3,T105),0,IF(T105="",))))</f>
        <v>0</v>
      </c>
      <c r="V105" s="32"/>
      <c r="W105" s="34">
        <f>IF(V105="DNF",0,IF(AND(V105&lt;3,V105&gt;0),((-3*V105+28)),IF(AND(V105&gt;2,V105&lt;11),(-2*V105+26),IF(AND(V105&gt;10,V105&lt;16),(-V105+16),IF(V105&gt;15,0,IF(V105="",))))))</f>
        <v>0</v>
      </c>
      <c r="X105" s="32"/>
      <c r="Y105" s="34">
        <f>IF(X105="DNF",0,IF(AND(X105&lt;4,X105&gt;0),((-1*X105+4)),IF(AND(X105&gt;3,X105),0,IF(X105="",))))</f>
        <v>0</v>
      </c>
      <c r="Z105" s="35">
        <f>SUM(Q105+S105+U105+W105+Y105)</f>
        <v>26</v>
      </c>
      <c r="AA105" s="36"/>
      <c r="AB105" s="36"/>
    </row>
    <row r="106" spans="2:28" ht="12.75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30"/>
      <c r="N106" s="29"/>
      <c r="O106" s="31"/>
      <c r="P106" s="32"/>
      <c r="Q106" s="33"/>
      <c r="R106" s="32"/>
      <c r="S106" s="34"/>
      <c r="T106" s="32"/>
      <c r="U106" s="34"/>
      <c r="V106" s="32"/>
      <c r="W106" s="34"/>
      <c r="X106" s="32"/>
      <c r="Y106" s="34"/>
      <c r="Z106" s="35"/>
      <c r="AA106" s="36"/>
      <c r="AB106" s="36"/>
    </row>
    <row r="107" spans="1:28" ht="12.75">
      <c r="A107" s="8">
        <v>1</v>
      </c>
      <c r="B107" s="27">
        <v>29</v>
      </c>
      <c r="C107" s="27" t="s">
        <v>175</v>
      </c>
      <c r="D107" s="27" t="s">
        <v>176</v>
      </c>
      <c r="E107" s="27" t="s">
        <v>143</v>
      </c>
      <c r="F107" s="27" t="s">
        <v>177</v>
      </c>
      <c r="G107" s="27" t="s">
        <v>39</v>
      </c>
      <c r="H107" s="27">
        <v>18</v>
      </c>
      <c r="I107" s="27">
        <v>193797</v>
      </c>
      <c r="J107" s="27" t="s">
        <v>64</v>
      </c>
      <c r="K107" s="28">
        <v>0.395138888888887</v>
      </c>
      <c r="L107" s="29">
        <v>0.0305555555555555</v>
      </c>
      <c r="M107" s="37">
        <v>0.04035763888888889</v>
      </c>
      <c r="N107" s="29">
        <f>IF(M107&gt;0,(M107-L107)," ")</f>
        <v>0.009802083333333388</v>
      </c>
      <c r="O107" s="31">
        <f>IF(M107&gt;0,$P$2/(N107*24),"")</f>
        <v>19.55366631243347</v>
      </c>
      <c r="P107" s="32">
        <v>1</v>
      </c>
      <c r="Q107" s="33">
        <f>IF(P107="DNF",0,IF(AND(P107&lt;3,P107&gt;0),((-3*P107+28)),IF(AND(P107&gt;2,P107&lt;11),(-2*P107+26),IF(AND(P107&gt;10,P107&lt;16),(-P107+16),IF(P107&gt;15,0,IF(P107="",))))))</f>
        <v>25</v>
      </c>
      <c r="R107" s="32">
        <v>5</v>
      </c>
      <c r="S107" s="34">
        <f>IF(R107="DNF",0,IF(AND(R107&lt;3,R107&gt;0),((-3*R107+28)),IF(AND(R107&gt;2,R107&lt;11),(-2*R107+26),IF(AND(R107&gt;10,R107&lt;16),(-R107+16),IF(R107&gt;15,0,IF(R107="",))))))</f>
        <v>16</v>
      </c>
      <c r="T107" s="32"/>
      <c r="U107" s="34">
        <f>IF(T107="DNF",0,IF(AND(T107&lt;4,T107&gt;0),((-1*T107+4)),IF(AND(T107&gt;3,T107),0,IF(T107="",))))</f>
        <v>0</v>
      </c>
      <c r="V107" s="32"/>
      <c r="W107" s="34">
        <f>IF(V107="DNF",0,IF(AND(V107&lt;3,V107&gt;0),((-3*V107+28)),IF(AND(V107&gt;2,V107&lt;11),(-2*V107+26),IF(AND(V107&gt;10,V107&lt;16),(-V107+16),IF(V107&gt;15,0,IF(V107="",))))))</f>
        <v>0</v>
      </c>
      <c r="X107" s="32"/>
      <c r="Y107" s="34">
        <f>IF(X107="DNF",0,IF(AND(X107&lt;4,X107&gt;0),((-1*X107+4)),IF(AND(X107&gt;3,X107),0,IF(X107="",))))</f>
        <v>0</v>
      </c>
      <c r="Z107" s="35">
        <f>SUM(Q107+S107+U107+W107+Y107)</f>
        <v>41</v>
      </c>
      <c r="AA107" s="38"/>
      <c r="AB107" s="36"/>
    </row>
    <row r="108" spans="1:28" ht="12.75">
      <c r="A108" s="8">
        <v>7</v>
      </c>
      <c r="B108" s="27">
        <v>20</v>
      </c>
      <c r="C108" s="27" t="s">
        <v>151</v>
      </c>
      <c r="D108" s="27" t="s">
        <v>152</v>
      </c>
      <c r="E108" s="27" t="s">
        <v>143</v>
      </c>
      <c r="F108" s="27" t="s">
        <v>153</v>
      </c>
      <c r="G108" s="27" t="s">
        <v>40</v>
      </c>
      <c r="H108" s="27">
        <v>17</v>
      </c>
      <c r="I108" s="27">
        <v>208909</v>
      </c>
      <c r="J108" s="27" t="s">
        <v>64</v>
      </c>
      <c r="K108" s="28">
        <v>0.388888888888888</v>
      </c>
      <c r="L108" s="29">
        <v>0.0243055555555555</v>
      </c>
      <c r="M108" s="37">
        <v>0.0347349537037037</v>
      </c>
      <c r="N108" s="29">
        <f>IF(M108&gt;0,(M108-L108)," ")</f>
        <v>0.010429398148148198</v>
      </c>
      <c r="O108" s="31">
        <f>IF(M108&gt;0,$P$2/(N108*24),"")</f>
        <v>18.377538563977268</v>
      </c>
      <c r="P108" s="32">
        <v>4</v>
      </c>
      <c r="Q108" s="33">
        <f>IF(P108="DNF",0,IF(AND(P108&lt;3,P108&gt;0),((-3*P108+28)),IF(AND(P108&gt;2,P108&lt;11),(-2*P108+26),IF(AND(P108&gt;10,P108&lt;16),(-P108+16),IF(P108&gt;15,0,IF(P108="",))))))</f>
        <v>18</v>
      </c>
      <c r="R108" s="32">
        <v>12</v>
      </c>
      <c r="S108" s="34">
        <f>IF(R108="DNF",0,IF(AND(R108&lt;3,R108&gt;0),((-3*R108+28)),IF(AND(R108&gt;2,R108&lt;11),(-2*R108+26),IF(AND(R108&gt;10,R108&lt;16),(-R108+16),IF(R108&gt;15,0,IF(R108="",))))))</f>
        <v>4</v>
      </c>
      <c r="T108" s="32"/>
      <c r="U108" s="34">
        <f>IF(T108="DNF",0,IF(AND(T108&lt;4,T108&gt;0),((-1*T108+4)),IF(AND(T108&gt;3,T108),0,IF(T108="",))))</f>
        <v>0</v>
      </c>
      <c r="V108" s="32"/>
      <c r="W108" s="34">
        <f>IF(V108="DNF",0,IF(AND(V108&lt;3,V108&gt;0),((-3*V108+28)),IF(AND(V108&gt;2,V108&lt;11),(-2*V108+26),IF(AND(V108&gt;10,V108&lt;16),(-V108+16),IF(V108&gt;15,0,IF(V108="",))))))</f>
        <v>0</v>
      </c>
      <c r="X108" s="32"/>
      <c r="Y108" s="34">
        <f>IF(X108="DNF",0,IF(AND(X108&lt;4,X108&gt;0),((-1*X108+4)),IF(AND(X108&gt;3,X108),0,IF(X108="",))))</f>
        <v>0</v>
      </c>
      <c r="Z108" s="35">
        <f>SUM(Q108+S108+U108+W108+Y108)</f>
        <v>22</v>
      </c>
      <c r="AA108" s="38"/>
      <c r="AB108" s="36"/>
    </row>
    <row r="109" spans="1:28" ht="12.75">
      <c r="A109" s="8">
        <v>9</v>
      </c>
      <c r="B109" s="27">
        <v>33</v>
      </c>
      <c r="C109" s="27" t="s">
        <v>53</v>
      </c>
      <c r="D109" s="27" t="s">
        <v>48</v>
      </c>
      <c r="E109" s="27" t="s">
        <v>186</v>
      </c>
      <c r="F109" s="27" t="s">
        <v>187</v>
      </c>
      <c r="G109" s="27" t="s">
        <v>36</v>
      </c>
      <c r="H109" s="27"/>
      <c r="I109" s="27">
        <v>204487</v>
      </c>
      <c r="J109" s="27" t="s">
        <v>64</v>
      </c>
      <c r="K109" s="28">
        <v>0.397916666666665</v>
      </c>
      <c r="L109" s="29">
        <v>0.0333333333333333</v>
      </c>
      <c r="M109" s="37">
        <v>0.04420138888888889</v>
      </c>
      <c r="N109" s="29">
        <f>IF(M109&gt;0,(M109-L109)," ")</f>
        <v>0.010868055555555589</v>
      </c>
      <c r="O109" s="31">
        <f>IF(M109&gt;0,$P$2/(N109*24),"")</f>
        <v>17.635782747603777</v>
      </c>
      <c r="P109" s="32">
        <v>10</v>
      </c>
      <c r="Q109" s="33">
        <f>IF(P109="DNF",0,IF(AND(P109&lt;3,P109&gt;0),((-3*P109+28)),IF(AND(P109&gt;2,P109&lt;11),(-2*P109+26),IF(AND(P109&gt;10,P109&lt;16),(-P109+16),IF(P109&gt;15,0,IF(P109="",))))))</f>
        <v>6</v>
      </c>
      <c r="R109" s="32">
        <v>6</v>
      </c>
      <c r="S109" s="34">
        <f>IF(R109="DNF",0,IF(AND(R109&lt;3,R109&gt;0),((-3*R109+28)),IF(AND(R109&gt;2,R109&lt;11),(-2*R109+26),IF(AND(R109&gt;10,R109&lt;16),(-R109+16),IF(R109&gt;15,0,IF(R109="",))))))</f>
        <v>14</v>
      </c>
      <c r="T109" s="32"/>
      <c r="U109" s="34">
        <f>IF(T109="DNF",0,IF(AND(T109&lt;4,T109&gt;0),((-1*T109+4)),IF(AND(T109&gt;3,T109),0,IF(T109="",))))</f>
        <v>0</v>
      </c>
      <c r="V109" s="32"/>
      <c r="W109" s="34">
        <f>IF(V109="DNF",0,IF(AND(V109&lt;3,V109&gt;0),((-3*V109+28)),IF(AND(V109&gt;2,V109&lt;11),(-2*V109+26),IF(AND(V109&gt;10,V109&lt;16),(-V109+16),IF(V109&gt;15,0,IF(V109="",))))))</f>
        <v>0</v>
      </c>
      <c r="X109" s="32"/>
      <c r="Y109" s="34">
        <f>IF(X109="DNF",0,IF(AND(X109&lt;4,X109&gt;0),((-1*X109+4)),IF(AND(X109&gt;3,X109),0,IF(X109="",))))</f>
        <v>0</v>
      </c>
      <c r="Z109" s="35">
        <f>SUM(Q109+S109+U109+W109+Y109)</f>
        <v>20</v>
      </c>
      <c r="AA109" s="38"/>
      <c r="AB109" s="36"/>
    </row>
    <row r="110" spans="1:28" ht="12.75">
      <c r="A110" s="8">
        <v>27</v>
      </c>
      <c r="B110" s="27">
        <v>16</v>
      </c>
      <c r="C110" s="27" t="s">
        <v>141</v>
      </c>
      <c r="D110" s="27" t="s">
        <v>142</v>
      </c>
      <c r="E110" s="27" t="s">
        <v>143</v>
      </c>
      <c r="F110" s="27" t="s">
        <v>144</v>
      </c>
      <c r="G110" s="27" t="s">
        <v>44</v>
      </c>
      <c r="H110" s="27">
        <v>18</v>
      </c>
      <c r="I110" s="27">
        <v>205860</v>
      </c>
      <c r="J110" s="27" t="s">
        <v>64</v>
      </c>
      <c r="K110" s="28">
        <v>0.38611111111111</v>
      </c>
      <c r="L110" s="29">
        <v>0.0215277777777778</v>
      </c>
      <c r="M110" s="37">
        <v>0.03361238425925926</v>
      </c>
      <c r="N110" s="29">
        <f>IF(M110&gt;0,(M110-L110)," ")</f>
        <v>0.012084606481481464</v>
      </c>
      <c r="O110" s="31">
        <f>IF(M110&gt;0,$P$2/(N110*24),"")</f>
        <v>15.860397850801183</v>
      </c>
      <c r="P110" s="32">
        <v>32</v>
      </c>
      <c r="Q110" s="33">
        <f>IF(P110="DNF",0,IF(AND(P110&lt;3,P110&gt;0),((-3*P110+28)),IF(AND(P110&gt;2,P110&lt;11),(-2*P110+26),IF(AND(P110&gt;10,P110&lt;16),(-P110+16),IF(P110&gt;15,0,IF(P110="",))))))</f>
        <v>0</v>
      </c>
      <c r="R110" s="32">
        <v>27</v>
      </c>
      <c r="S110" s="34">
        <f>IF(R110="DNF",0,IF(AND(R110&lt;3,R110&gt;0),((-3*R110+28)),IF(AND(R110&gt;2,R110&lt;11),(-2*R110+26),IF(AND(R110&gt;10,R110&lt;16),(-R110+16),IF(R110&gt;15,0,IF(R110="",))))))</f>
        <v>0</v>
      </c>
      <c r="T110" s="32"/>
      <c r="U110" s="34">
        <f>IF(T110="DNF",0,IF(AND(T110&lt;4,T110&gt;0),((-1*T110+4)),IF(AND(T110&gt;3,T110),0,IF(T110="",))))</f>
        <v>0</v>
      </c>
      <c r="V110" s="32"/>
      <c r="W110" s="34">
        <f>IF(V110="DNF",0,IF(AND(V110&lt;3,V110&gt;0),((-3*V110+28)),IF(AND(V110&gt;2,V110&lt;11),(-2*V110+26),IF(AND(V110&gt;10,V110&lt;16),(-V110+16),IF(V110&gt;15,0,IF(V110="",))))))</f>
        <v>0</v>
      </c>
      <c r="X110" s="32"/>
      <c r="Y110" s="34">
        <f>IF(X110="DNF",0,IF(AND(X110&lt;4,X110&gt;0),((-1*X110+4)),IF(AND(X110&gt;3,X110),0,IF(X110="",))))</f>
        <v>0</v>
      </c>
      <c r="Z110" s="35">
        <f>SUM(Q110+S110+U110+W110+Y110)</f>
        <v>0</v>
      </c>
      <c r="AA110" s="38"/>
      <c r="AB110" s="36"/>
    </row>
    <row r="111" spans="1:28" ht="12.75">
      <c r="A111" s="8">
        <v>34</v>
      </c>
      <c r="B111" s="27">
        <v>38</v>
      </c>
      <c r="C111" s="27" t="s">
        <v>197</v>
      </c>
      <c r="D111" s="27" t="s">
        <v>198</v>
      </c>
      <c r="E111" s="27" t="s">
        <v>143</v>
      </c>
      <c r="F111" s="27" t="s">
        <v>199</v>
      </c>
      <c r="G111" s="27" t="s">
        <v>38</v>
      </c>
      <c r="H111" s="27"/>
      <c r="I111" s="27">
        <v>228718</v>
      </c>
      <c r="J111" s="27" t="s">
        <v>64</v>
      </c>
      <c r="K111" s="28">
        <v>0.401388888888887</v>
      </c>
      <c r="L111" s="29">
        <v>0.0368055555555555</v>
      </c>
      <c r="M111" s="37">
        <v>0.048712152777777774</v>
      </c>
      <c r="N111" s="29">
        <f>IF(M111&gt;0,(M111-L111)," ")</f>
        <v>0.011906597222222273</v>
      </c>
      <c r="O111" s="31">
        <f>IF(M111&gt;0,$P$2/(N111*24),"")</f>
        <v>16.097518299262127</v>
      </c>
      <c r="P111" s="32">
        <v>28</v>
      </c>
      <c r="Q111" s="33">
        <f>IF(P111="DNF",0,IF(AND(P111&lt;3,P111&gt;0),((-3*P111+28)),IF(AND(P111&gt;2,P111&lt;11),(-2*P111+26),IF(AND(P111&gt;10,P111&lt;16),(-P111+16),IF(P111&gt;15,0,IF(P111="",))))))</f>
        <v>0</v>
      </c>
      <c r="R111" s="32">
        <v>34</v>
      </c>
      <c r="S111" s="34">
        <f>IF(R111="DNF",0,IF(AND(R111&lt;3,R111&gt;0),((-3*R111+28)),IF(AND(R111&gt;2,R111&lt;11),(-2*R111+26),IF(AND(R111&gt;10,R111&lt;16),(-R111+16),IF(R111&gt;15,0,IF(R111="",))))))</f>
        <v>0</v>
      </c>
      <c r="T111" s="32"/>
      <c r="U111" s="34">
        <f>IF(T111="DNF",0,IF(AND(T111&lt;4,T111&gt;0),((-1*T111+4)),IF(AND(T111&gt;3,T111),0,IF(T111="",))))</f>
        <v>0</v>
      </c>
      <c r="V111" s="32"/>
      <c r="W111" s="34">
        <f>IF(V111="DNF",0,IF(AND(V111&lt;3,V111&gt;0),((-3*V111+28)),IF(AND(V111&gt;2,V111&lt;11),(-2*V111+26),IF(AND(V111&gt;10,V111&lt;16),(-V111+16),IF(V111&gt;15,0,IF(V111="",))))))</f>
        <v>0</v>
      </c>
      <c r="X111" s="32"/>
      <c r="Y111" s="34">
        <f>IF(X111="DNF",0,IF(AND(X111&lt;4,X111&gt;0),((-1*X111+4)),IF(AND(X111&gt;3,X111),0,IF(X111="",))))</f>
        <v>0</v>
      </c>
      <c r="Z111" s="35">
        <f>SUM(Q111+S111+U111+W111+Y111)</f>
        <v>0</v>
      </c>
      <c r="AA111" s="38"/>
      <c r="AB111" s="36"/>
    </row>
    <row r="112" spans="2:28" ht="12.75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9"/>
      <c r="M112" s="37"/>
      <c r="N112" s="29"/>
      <c r="O112" s="31"/>
      <c r="P112" s="32"/>
      <c r="Q112" s="33"/>
      <c r="R112" s="32"/>
      <c r="S112" s="34"/>
      <c r="T112" s="32"/>
      <c r="U112" s="34"/>
      <c r="V112" s="32"/>
      <c r="W112" s="34"/>
      <c r="X112" s="32"/>
      <c r="Y112" s="34"/>
      <c r="Z112" s="43">
        <f>SUM(Z107:Z111)</f>
        <v>83</v>
      </c>
      <c r="AA112" s="38"/>
      <c r="AB112" s="36"/>
    </row>
    <row r="113" spans="1:28" ht="12.75">
      <c r="A113" s="8">
        <v>7</v>
      </c>
      <c r="B113" s="27">
        <v>75</v>
      </c>
      <c r="C113" s="27" t="s">
        <v>286</v>
      </c>
      <c r="D113" s="27" t="s">
        <v>287</v>
      </c>
      <c r="E113" s="27" t="s">
        <v>131</v>
      </c>
      <c r="F113" s="27" t="s">
        <v>132</v>
      </c>
      <c r="G113" s="27" t="s">
        <v>39</v>
      </c>
      <c r="H113" s="27">
        <v>16</v>
      </c>
      <c r="I113" s="27">
        <v>210129</v>
      </c>
      <c r="J113" s="27" t="s">
        <v>65</v>
      </c>
      <c r="K113" s="28">
        <v>0.427083333333329</v>
      </c>
      <c r="L113" s="29">
        <v>0.0624999999999999</v>
      </c>
      <c r="M113" s="37">
        <v>0.07328703703703704</v>
      </c>
      <c r="N113" s="29">
        <f>IF(M113&gt;0,(M113-L113)," ")</f>
        <v>0.010787037037037137</v>
      </c>
      <c r="O113" s="31">
        <f>IF(M113&gt;0,$P$2/(N113*24),"")</f>
        <v>17.768240343347475</v>
      </c>
      <c r="P113" s="32">
        <v>5</v>
      </c>
      <c r="Q113" s="33">
        <f>IF(P113="DNF",0,IF(AND(P113&lt;3,P113&gt;0),((-3*P113+28)),IF(AND(P113&gt;2,P113&lt;11),(-2*P113+26),IF(AND(P113&gt;10,P113&lt;16),(-P113+16),IF(P113&gt;15,0,IF(P113="",))))))</f>
        <v>16</v>
      </c>
      <c r="R113" s="32">
        <v>13</v>
      </c>
      <c r="S113" s="34">
        <f>IF(R113="DNF",0,IF(AND(R113&lt;3,R113&gt;0),((-3*R113+28)),IF(AND(R113&gt;2,R113&lt;11),(-2*R113+26),IF(AND(R113&gt;10,R113&lt;16),(-R113+16),IF(R113&gt;15,0,IF(R113="",))))))</f>
        <v>3</v>
      </c>
      <c r="T113" s="32"/>
      <c r="U113" s="34">
        <f>IF(T113="DNF",0,IF(AND(T113&lt;4,T113&gt;0),((-1*T113+4)),IF(AND(T113&gt;3,T113),0,IF(T113="",))))</f>
        <v>0</v>
      </c>
      <c r="V113" s="32"/>
      <c r="W113" s="34">
        <f>IF(V113="DNF",0,IF(AND(V113&lt;3,V113&gt;0),((-3*V113+28)),IF(AND(V113&gt;2,V113&lt;11),(-2*V113+26),IF(AND(V113&gt;10,V113&lt;16),(-V113+16),IF(V113&gt;15,0,IF(V113="",))))))</f>
        <v>0</v>
      </c>
      <c r="X113" s="32"/>
      <c r="Y113" s="34">
        <f>IF(X113="DNF",0,IF(AND(X113&lt;4,X113&gt;0),((-1*X113+4)),IF(AND(X113&gt;3,X113),0,IF(X113="",))))</f>
        <v>0</v>
      </c>
      <c r="Z113" s="35">
        <f>SUM(Q113+S113+U113+W113+Y113)</f>
        <v>19</v>
      </c>
      <c r="AA113" s="38"/>
      <c r="AB113" s="36"/>
    </row>
    <row r="114" spans="1:28" ht="12.75">
      <c r="A114" s="8">
        <v>18</v>
      </c>
      <c r="B114" s="27">
        <v>63</v>
      </c>
      <c r="C114" s="27" t="s">
        <v>215</v>
      </c>
      <c r="D114" s="27" t="s">
        <v>255</v>
      </c>
      <c r="E114" s="27" t="s">
        <v>131</v>
      </c>
      <c r="F114" s="27" t="s">
        <v>132</v>
      </c>
      <c r="G114" s="27" t="s">
        <v>39</v>
      </c>
      <c r="H114" s="27">
        <v>16</v>
      </c>
      <c r="I114" s="27">
        <v>211421</v>
      </c>
      <c r="J114" s="27" t="s">
        <v>65</v>
      </c>
      <c r="K114" s="28">
        <v>0.418749999999997</v>
      </c>
      <c r="L114" s="29">
        <v>0.0541666666666666</v>
      </c>
      <c r="M114" s="37">
        <v>0.06561342592592594</v>
      </c>
      <c r="N114" s="29">
        <f>IF(M114&gt;0,(M114-L114)," ")</f>
        <v>0.011446759259259337</v>
      </c>
      <c r="O114" s="31">
        <f>IF(M114&gt;0,$P$2/(N114*24),"")</f>
        <v>16.744186046511512</v>
      </c>
      <c r="P114" s="32">
        <v>11</v>
      </c>
      <c r="Q114" s="33">
        <f>IF(P114="DNF",0,IF(AND(P114&lt;3,P114&gt;0),((-3*P114+28)),IF(AND(P114&gt;2,P114&lt;11),(-2*P114+26),IF(AND(P114&gt;10,P114&lt;16),(-P114+16),IF(P114&gt;15,0,IF(P114="",))))))</f>
        <v>5</v>
      </c>
      <c r="R114" s="32">
        <v>18</v>
      </c>
      <c r="S114" s="34">
        <f>IF(R114="DNF",0,IF(AND(R114&lt;3,R114&gt;0),((-3*R114+28)),IF(AND(R114&gt;2,R114&lt;11),(-2*R114+26),IF(AND(R114&gt;10,R114&lt;16),(-R114+16),IF(R114&gt;15,0,IF(R114="",))))))</f>
        <v>0</v>
      </c>
      <c r="T114" s="32"/>
      <c r="U114" s="34">
        <f>IF(T114="DNF",0,IF(AND(T114&lt;4,T114&gt;0),((-1*T114+4)),IF(AND(T114&gt;3,T114),0,IF(T114="",))))</f>
        <v>0</v>
      </c>
      <c r="V114" s="32"/>
      <c r="W114" s="34">
        <f>IF(V114="DNF",0,IF(AND(V114&lt;3,V114&gt;0),((-3*V114+28)),IF(AND(V114&gt;2,V114&lt;11),(-2*V114+26),IF(AND(V114&gt;10,V114&lt;16),(-V114+16),IF(V114&gt;15,0,IF(V114="",))))))</f>
        <v>0</v>
      </c>
      <c r="X114" s="32"/>
      <c r="Y114" s="34">
        <f>IF(X114="DNF",0,IF(AND(X114&lt;4,X114&gt;0),((-1*X114+4)),IF(AND(X114&gt;3,X114),0,IF(X114="",))))</f>
        <v>0</v>
      </c>
      <c r="Z114" s="35">
        <f>SUM(Q114+S114+U114+W114+Y114)</f>
        <v>5</v>
      </c>
      <c r="AA114" s="38"/>
      <c r="AB114" s="36"/>
    </row>
    <row r="115" spans="1:28" ht="12.75">
      <c r="A115" s="8">
        <v>23</v>
      </c>
      <c r="B115" s="27">
        <v>12</v>
      </c>
      <c r="C115" s="27" t="s">
        <v>129</v>
      </c>
      <c r="D115" s="27" t="s">
        <v>130</v>
      </c>
      <c r="E115" s="27" t="s">
        <v>131</v>
      </c>
      <c r="F115" s="27" t="s">
        <v>132</v>
      </c>
      <c r="G115" s="27" t="s">
        <v>39</v>
      </c>
      <c r="H115" s="27">
        <v>17</v>
      </c>
      <c r="I115" s="27">
        <v>192539</v>
      </c>
      <c r="J115" s="27" t="s">
        <v>64</v>
      </c>
      <c r="K115" s="28">
        <v>0.383333333333333</v>
      </c>
      <c r="L115" s="29">
        <v>0.01875</v>
      </c>
      <c r="M115" s="37">
        <v>0.030041087962962964</v>
      </c>
      <c r="N115" s="29">
        <f>IF(M115&gt;0,(M115-L115)," ")</f>
        <v>0.011291087962962965</v>
      </c>
      <c r="O115" s="31">
        <f>IF(M115&gt;0,$P$2/(N115*24),"")</f>
        <v>16.97503972118292</v>
      </c>
      <c r="P115" s="32">
        <v>17</v>
      </c>
      <c r="Q115" s="33">
        <f>IF(P115="DNF",0,IF(AND(P115&lt;3,P115&gt;0),((-3*P115+28)),IF(AND(P115&gt;2,P115&lt;11),(-2*P115+26),IF(AND(P115&gt;10,P115&lt;16),(-P115+16),IF(P115&gt;15,0,IF(P115="",))))))</f>
        <v>0</v>
      </c>
      <c r="R115" s="32">
        <v>22</v>
      </c>
      <c r="S115" s="34">
        <f>IF(R115="DNF",0,IF(AND(R115&lt;3,R115&gt;0),((-3*R115+28)),IF(AND(R115&gt;2,R115&lt;11),(-2*R115+26),IF(AND(R115&gt;10,R115&lt;16),(-R115+16),IF(R115&gt;15,0,IF(R115="",))))))</f>
        <v>0</v>
      </c>
      <c r="T115" s="32"/>
      <c r="U115" s="34">
        <f>IF(T115="DNF",0,IF(AND(T115&lt;4,T115&gt;0),((-1*T115+4)),IF(AND(T115&gt;3,T115),0,IF(T115="",))))</f>
        <v>0</v>
      </c>
      <c r="V115" s="32"/>
      <c r="W115" s="34">
        <f>IF(V115="DNF",0,IF(AND(V115&lt;3,V115&gt;0),((-3*V115+28)),IF(AND(V115&gt;2,V115&lt;11),(-2*V115+26),IF(AND(V115&gt;10,V115&lt;16),(-V115+16),IF(V115&gt;15,0,IF(V115="",))))))</f>
        <v>0</v>
      </c>
      <c r="X115" s="32"/>
      <c r="Y115" s="34">
        <f>IF(X115="DNF",0,IF(AND(X115&lt;4,X115&gt;0),((-1*X115+4)),IF(AND(X115&gt;3,X115),0,IF(X115="",))))</f>
        <v>0</v>
      </c>
      <c r="Z115" s="35">
        <f>SUM(Q115+S115+U115+W115+Y115)</f>
        <v>0</v>
      </c>
      <c r="AA115" s="38"/>
      <c r="AB115" s="36"/>
    </row>
    <row r="116" spans="2:28" ht="12.75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9"/>
      <c r="M116" s="37"/>
      <c r="N116" s="29"/>
      <c r="O116" s="31"/>
      <c r="P116" s="32"/>
      <c r="Q116" s="33"/>
      <c r="R116" s="32"/>
      <c r="S116" s="34"/>
      <c r="T116" s="32"/>
      <c r="U116" s="34"/>
      <c r="V116" s="32"/>
      <c r="W116" s="34"/>
      <c r="X116" s="32"/>
      <c r="Y116" s="34"/>
      <c r="Z116" s="43">
        <f>SUM(Z113:Z115)</f>
        <v>24</v>
      </c>
      <c r="AA116" s="38"/>
      <c r="AB116" s="36"/>
    </row>
    <row r="117" spans="1:26" ht="12.75">
      <c r="A117" s="8">
        <v>6</v>
      </c>
      <c r="B117" s="27">
        <v>122</v>
      </c>
      <c r="C117" s="27" t="s">
        <v>28</v>
      </c>
      <c r="D117" s="27" t="s">
        <v>390</v>
      </c>
      <c r="E117" s="27" t="s">
        <v>391</v>
      </c>
      <c r="F117" s="27" t="s">
        <v>392</v>
      </c>
      <c r="G117" s="27" t="s">
        <v>393</v>
      </c>
      <c r="H117" s="27">
        <v>11</v>
      </c>
      <c r="I117" s="27">
        <v>235465</v>
      </c>
      <c r="J117" s="27" t="s">
        <v>70</v>
      </c>
      <c r="K117" s="28">
        <v>0.459722222222215</v>
      </c>
      <c r="L117" s="29">
        <v>0.0951388888888888</v>
      </c>
      <c r="M117" s="30">
        <v>0.11042337962962963</v>
      </c>
      <c r="N117" s="29">
        <f>IF(M117&gt;0,(M117-L117)," ")</f>
        <v>0.015284490740740828</v>
      </c>
      <c r="O117" s="31">
        <f>IF(M117&gt;0,$P$2/(N117*24),"")</f>
        <v>12.539944569810162</v>
      </c>
      <c r="P117" s="32">
        <v>7</v>
      </c>
      <c r="Q117" s="33">
        <f>IF(P117="DNF",0,IF(AND(P117&lt;3,P117&gt;0),((-3*P117+28)),IF(AND(P117&gt;2,P117&lt;11),(-2*P117+26),IF(AND(P117&gt;10,P117&lt;16),(-P117+16),IF(P117&gt;15,0,IF(P117="",))))))</f>
        <v>12</v>
      </c>
      <c r="R117" s="32">
        <v>8</v>
      </c>
      <c r="S117" s="34">
        <f>IF(R117="DNF",0,IF(AND(R117&lt;3,R117&gt;0),((-3*R117+28)),IF(AND(R117&gt;2,R117&lt;11),(-2*R117+26),IF(AND(R117&gt;10,R117&lt;16),(-R117+16),IF(R117&gt;15,0,IF(R117="",))))))</f>
        <v>10</v>
      </c>
      <c r="T117" s="32"/>
      <c r="U117" s="34">
        <f>IF(T117="DNF",0,IF(AND(T117&lt;4,T117&gt;0),((-1*T117+4)),IF(AND(T117&gt;3,T117),0,IF(T117="",))))</f>
        <v>0</v>
      </c>
      <c r="V117" s="32"/>
      <c r="W117" s="34">
        <f>IF(V117="DNF",0,IF(AND(V117&lt;3,V117&gt;0),((-3*V117+28)),IF(AND(V117&gt;2,V117&lt;11),(-2*V117+26),IF(AND(V117&gt;10,V117&lt;16),(-V117+16),IF(V117&gt;15,0,IF(V117="",))))))</f>
        <v>0</v>
      </c>
      <c r="X117" s="32"/>
      <c r="Y117" s="34">
        <f>IF(X117="DNF",0,IF(AND(X117&lt;4,X117&gt;0),((-1*X117+4)),IF(AND(X117&gt;3,X117),0,IF(X117="",))))</f>
        <v>0</v>
      </c>
      <c r="Z117" s="35">
        <f>SUM(Q117+S117+U117+W117+Y117)</f>
        <v>22</v>
      </c>
    </row>
    <row r="118" spans="2:26" ht="12.75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9"/>
      <c r="M118" s="30"/>
      <c r="N118" s="29"/>
      <c r="O118" s="31"/>
      <c r="P118" s="32"/>
      <c r="Q118" s="33"/>
      <c r="R118" s="32"/>
      <c r="S118" s="34"/>
      <c r="T118" s="32"/>
      <c r="U118" s="34"/>
      <c r="V118" s="32"/>
      <c r="W118" s="34"/>
      <c r="X118" s="32"/>
      <c r="Y118" s="34"/>
      <c r="Z118" s="35"/>
    </row>
    <row r="119" spans="1:28" ht="12.75">
      <c r="A119" s="8">
        <v>11</v>
      </c>
      <c r="B119" s="27">
        <v>49</v>
      </c>
      <c r="C119" s="27" t="s">
        <v>224</v>
      </c>
      <c r="D119" s="27" t="s">
        <v>225</v>
      </c>
      <c r="E119" s="27" t="s">
        <v>226</v>
      </c>
      <c r="F119" s="27" t="s">
        <v>227</v>
      </c>
      <c r="G119" s="27" t="s">
        <v>41</v>
      </c>
      <c r="H119" s="27">
        <v>16</v>
      </c>
      <c r="I119" s="27">
        <v>220467</v>
      </c>
      <c r="J119" s="27" t="s">
        <v>65</v>
      </c>
      <c r="K119" s="28">
        <v>0.409027777777775</v>
      </c>
      <c r="L119" s="29">
        <v>0.0444444444444444</v>
      </c>
      <c r="M119" s="37">
        <v>0.056170601851851854</v>
      </c>
      <c r="N119" s="29">
        <f>IF(M119&gt;0,(M119-L119)," ")</f>
        <v>0.011726157407407456</v>
      </c>
      <c r="O119" s="31">
        <f>IF(M119&gt;0,$P$2/(N119*24),"")</f>
        <v>16.34522375979621</v>
      </c>
      <c r="P119" s="32">
        <v>15</v>
      </c>
      <c r="Q119" s="33">
        <f>IF(P119="DNF",0,IF(AND(P119&lt;3,P119&gt;0),((-3*P119+28)),IF(AND(P119&gt;2,P119&lt;11),(-2*P119+26),IF(AND(P119&gt;10,P119&lt;16),(-P119+16),IF(P119&gt;15,0,IF(P119="",))))))</f>
        <v>1</v>
      </c>
      <c r="R119" s="32">
        <v>7</v>
      </c>
      <c r="S119" s="34">
        <f>IF(R119="DNF",0,IF(AND(R119&lt;3,R119&gt;0),((-3*R119+28)),IF(AND(R119&gt;2,R119&lt;11),(-2*R119+26),IF(AND(R119&gt;10,R119&lt;16),(-R119+16),IF(R119&gt;15,0,IF(R119="",))))))</f>
        <v>12</v>
      </c>
      <c r="T119" s="32"/>
      <c r="U119" s="34">
        <f>IF(T119="DNF",0,IF(AND(T119&lt;4,T119&gt;0),((-1*T119+4)),IF(AND(T119&gt;3,T119),0,IF(T119="",))))</f>
        <v>0</v>
      </c>
      <c r="V119" s="32"/>
      <c r="W119" s="34">
        <f>IF(V119="DNF",0,IF(AND(V119&lt;3,V119&gt;0),((-3*V119+28)),IF(AND(V119&gt;2,V119&lt;11),(-2*V119+26),IF(AND(V119&gt;10,V119&lt;16),(-V119+16),IF(V119&gt;15,0,IF(V119="",))))))</f>
        <v>0</v>
      </c>
      <c r="X119" s="32"/>
      <c r="Y119" s="34">
        <f>IF(X119="DNF",0,IF(AND(X119&lt;4,X119&gt;0),((-1*X119+4)),IF(AND(X119&gt;3,X119),0,IF(X119="",))))</f>
        <v>0</v>
      </c>
      <c r="Z119" s="35">
        <f>SUM(Q119+S119+U119+W119+Y119)</f>
        <v>13</v>
      </c>
      <c r="AA119" s="38"/>
      <c r="AB119" s="36"/>
    </row>
    <row r="120" spans="2:28" ht="12.75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9"/>
      <c r="M120" s="37"/>
      <c r="N120" s="29"/>
      <c r="O120" s="31"/>
      <c r="P120" s="32"/>
      <c r="Q120" s="33"/>
      <c r="R120" s="32"/>
      <c r="S120" s="34"/>
      <c r="T120" s="32"/>
      <c r="U120" s="34"/>
      <c r="V120" s="32"/>
      <c r="W120" s="34"/>
      <c r="X120" s="32"/>
      <c r="Y120" s="34"/>
      <c r="Z120" s="35"/>
      <c r="AA120" s="38"/>
      <c r="AB120" s="36"/>
    </row>
    <row r="121" spans="1:28" ht="12.75">
      <c r="A121" s="8">
        <v>5</v>
      </c>
      <c r="B121" s="27">
        <v>78</v>
      </c>
      <c r="C121" s="27" t="s">
        <v>233</v>
      </c>
      <c r="D121" s="27" t="s">
        <v>295</v>
      </c>
      <c r="E121" s="27" t="s">
        <v>296</v>
      </c>
      <c r="F121" s="27" t="s">
        <v>297</v>
      </c>
      <c r="G121" s="27" t="s">
        <v>298</v>
      </c>
      <c r="H121" s="27">
        <v>16</v>
      </c>
      <c r="I121" s="27" t="s">
        <v>110</v>
      </c>
      <c r="J121" s="27" t="s">
        <v>65</v>
      </c>
      <c r="K121" s="28">
        <v>0.429166666666662</v>
      </c>
      <c r="L121" s="29">
        <v>0.0645833333333333</v>
      </c>
      <c r="M121" s="37">
        <v>0.07575590277777777</v>
      </c>
      <c r="N121" s="29">
        <f>IF(M121&gt;0,(M121-L121)," ")</f>
        <v>0.011172569444444475</v>
      </c>
      <c r="O121" s="31">
        <f>IF(M121&gt;0,$P$2/(N121*24),"")</f>
        <v>17.155110793423827</v>
      </c>
      <c r="P121" s="32">
        <v>10</v>
      </c>
      <c r="Q121" s="33">
        <f>IF(P121="DNF",0,IF(AND(P121&lt;3,P121&gt;0),((-3*P121+28)),IF(AND(P121&gt;2,P121&lt;11),(-2*P121+26),IF(AND(P121&gt;10,P121&lt;16),(-P121+16),IF(P121&gt;15,0,IF(P121="",))))))</f>
        <v>6</v>
      </c>
      <c r="R121" s="32">
        <v>3</v>
      </c>
      <c r="S121" s="34">
        <f>IF(R121="DNF",0,IF(AND(R121&lt;3,R121&gt;0),((-3*R121+28)),IF(AND(R121&gt;2,R121&lt;11),(-2*R121+26),IF(AND(R121&gt;10,R121&lt;16),(-R121+16),IF(R121&gt;15,0,IF(R121="",))))))</f>
        <v>20</v>
      </c>
      <c r="T121" s="32"/>
      <c r="U121" s="34">
        <f>IF(T121="DNF",0,IF(AND(T121&lt;4,T121&gt;0),((-1*T121+4)),IF(AND(T121&gt;3,T121),0,IF(T121="",))))</f>
        <v>0</v>
      </c>
      <c r="V121" s="32"/>
      <c r="W121" s="34">
        <f>IF(V121="DNF",0,IF(AND(V121&lt;3,V121&gt;0),((-3*V121+28)),IF(AND(V121&gt;2,V121&lt;11),(-2*V121+26),IF(AND(V121&gt;10,V121&lt;16),(-V121+16),IF(V121&gt;15,0,IF(V121="",))))))</f>
        <v>0</v>
      </c>
      <c r="X121" s="32"/>
      <c r="Y121" s="34">
        <f>IF(X121="DNF",0,IF(AND(X121&lt;4,X121&gt;0),((-1*X121+4)),IF(AND(X121&gt;3,X121),0,IF(X121="",))))</f>
        <v>0</v>
      </c>
      <c r="Z121" s="35">
        <f>SUM(Q121+S121+U121+W121+Y121)</f>
        <v>26</v>
      </c>
      <c r="AA121" s="38"/>
      <c r="AB121" s="36"/>
    </row>
    <row r="122" spans="2:28" ht="12.75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9"/>
      <c r="M122" s="37"/>
      <c r="N122" s="29"/>
      <c r="O122" s="31"/>
      <c r="P122" s="32"/>
      <c r="Q122" s="33"/>
      <c r="R122" s="32"/>
      <c r="S122" s="34"/>
      <c r="T122" s="32"/>
      <c r="U122" s="34"/>
      <c r="V122" s="32"/>
      <c r="W122" s="34"/>
      <c r="X122" s="32"/>
      <c r="Y122" s="34"/>
      <c r="Z122" s="35"/>
      <c r="AA122" s="38"/>
      <c r="AB122" s="36"/>
    </row>
    <row r="123" spans="1:26" ht="12.75">
      <c r="A123" s="8">
        <v>22</v>
      </c>
      <c r="B123" s="27">
        <v>120</v>
      </c>
      <c r="C123" s="27" t="s">
        <v>326</v>
      </c>
      <c r="D123" s="27" t="s">
        <v>344</v>
      </c>
      <c r="E123" s="27" t="s">
        <v>73</v>
      </c>
      <c r="F123" s="27" t="s">
        <v>269</v>
      </c>
      <c r="G123" s="27" t="s">
        <v>37</v>
      </c>
      <c r="H123" s="27">
        <v>11</v>
      </c>
      <c r="I123" s="27">
        <v>235344</v>
      </c>
      <c r="J123" s="27" t="s">
        <v>70</v>
      </c>
      <c r="K123" s="28">
        <v>0.458333333333326</v>
      </c>
      <c r="L123" s="29">
        <v>0.0937499999999999</v>
      </c>
      <c r="N123" s="29" t="str">
        <f aca="true" t="shared" si="40" ref="N123:N135">IF(M123&gt;0,(M123-L123)," ")</f>
        <v> </v>
      </c>
      <c r="O123" s="31">
        <f aca="true" t="shared" si="41" ref="O123:O135">IF(M123&gt;0,$P$2/(N123*24),"")</f>
      </c>
      <c r="P123" s="32"/>
      <c r="Q123" s="33">
        <f aca="true" t="shared" si="42" ref="Q123:Q135">IF(P123="DNF",0,IF(AND(P123&lt;3,P123&gt;0),((-3*P123+28)),IF(AND(P123&gt;2,P123&lt;11),(-2*P123+26),IF(AND(P123&gt;10,P123&lt;16),(-P123+16),IF(P123&gt;15,0,IF(P123="",))))))</f>
        <v>0</v>
      </c>
      <c r="R123" s="32"/>
      <c r="S123" s="34">
        <f aca="true" t="shared" si="43" ref="S123:S135">IF(R123="DNF",0,IF(AND(R123&lt;3,R123&gt;0),((-3*R123+28)),IF(AND(R123&gt;2,R123&lt;11),(-2*R123+26),IF(AND(R123&gt;10,R123&lt;16),(-R123+16),IF(R123&gt;15,0,IF(R123="",))))))</f>
        <v>0</v>
      </c>
      <c r="T123" s="32"/>
      <c r="U123" s="34">
        <f aca="true" t="shared" si="44" ref="U123:U135">IF(T123="DNF",0,IF(AND(T123&lt;4,T123&gt;0),((-1*T123+4)),IF(AND(T123&gt;3,T123),0,IF(T123="",))))</f>
        <v>0</v>
      </c>
      <c r="V123" s="32"/>
      <c r="W123" s="34">
        <f aca="true" t="shared" si="45" ref="W123:W135">IF(V123="DNF",0,IF(AND(V123&lt;3,V123&gt;0),((-3*V123+28)),IF(AND(V123&gt;2,V123&lt;11),(-2*V123+26),IF(AND(V123&gt;10,V123&lt;16),(-V123+16),IF(V123&gt;15,0,IF(V123="",))))))</f>
        <v>0</v>
      </c>
      <c r="X123" s="32"/>
      <c r="Y123" s="34">
        <f aca="true" t="shared" si="46" ref="Y123:Y135">IF(X123="DNF",0,IF(AND(X123&lt;4,X123&gt;0),((-1*X123+4)),IF(AND(X123&gt;3,X123),0,IF(X123="",))))</f>
        <v>0</v>
      </c>
      <c r="Z123" s="35">
        <f aca="true" t="shared" si="47" ref="Z123:Z135">SUM(Q123+S123+U123+W123+Y123)</f>
        <v>0</v>
      </c>
    </row>
    <row r="124" spans="1:26" ht="12.75">
      <c r="A124" s="8">
        <v>7</v>
      </c>
      <c r="B124" s="27">
        <v>98</v>
      </c>
      <c r="C124" s="27" t="s">
        <v>343</v>
      </c>
      <c r="D124" s="27" t="s">
        <v>344</v>
      </c>
      <c r="E124" s="27" t="s">
        <v>73</v>
      </c>
      <c r="F124" s="27" t="s">
        <v>269</v>
      </c>
      <c r="G124" s="27" t="s">
        <v>37</v>
      </c>
      <c r="H124" s="27">
        <v>14</v>
      </c>
      <c r="I124" s="27">
        <v>236340</v>
      </c>
      <c r="J124" s="27" t="s">
        <v>66</v>
      </c>
      <c r="K124" s="28">
        <v>0.44305555555555</v>
      </c>
      <c r="L124" s="29">
        <v>0.0784722222222221</v>
      </c>
      <c r="M124" s="30">
        <v>0.09181296296296297</v>
      </c>
      <c r="N124" s="29">
        <f t="shared" si="40"/>
        <v>0.013340740740740875</v>
      </c>
      <c r="O124" s="31">
        <f t="shared" si="41"/>
        <v>14.367018323153658</v>
      </c>
      <c r="P124" s="32">
        <v>13</v>
      </c>
      <c r="Q124" s="33">
        <f t="shared" si="42"/>
        <v>3</v>
      </c>
      <c r="R124" s="32">
        <v>3</v>
      </c>
      <c r="S124" s="34">
        <f t="shared" si="43"/>
        <v>20</v>
      </c>
      <c r="T124" s="32"/>
      <c r="U124" s="34">
        <f t="shared" si="44"/>
        <v>0</v>
      </c>
      <c r="V124" s="32"/>
      <c r="W124" s="34">
        <f t="shared" si="45"/>
        <v>0</v>
      </c>
      <c r="X124" s="32"/>
      <c r="Y124" s="34">
        <f t="shared" si="46"/>
        <v>0</v>
      </c>
      <c r="Z124" s="35">
        <f t="shared" si="47"/>
        <v>23</v>
      </c>
    </row>
    <row r="125" spans="1:26" ht="12.75">
      <c r="A125" s="8">
        <v>12</v>
      </c>
      <c r="B125" s="27">
        <v>103</v>
      </c>
      <c r="C125" s="27" t="s">
        <v>106</v>
      </c>
      <c r="D125" s="27" t="s">
        <v>355</v>
      </c>
      <c r="E125" s="27" t="s">
        <v>73</v>
      </c>
      <c r="F125" s="27" t="s">
        <v>356</v>
      </c>
      <c r="G125" s="27" t="s">
        <v>37</v>
      </c>
      <c r="H125" s="27">
        <v>13</v>
      </c>
      <c r="I125" s="27">
        <v>241672</v>
      </c>
      <c r="J125" s="27" t="s">
        <v>66</v>
      </c>
      <c r="K125" s="28">
        <v>0.446527777777772</v>
      </c>
      <c r="L125" s="29">
        <v>0.0819444444444444</v>
      </c>
      <c r="M125" s="30">
        <v>0.09446886574074075</v>
      </c>
      <c r="N125" s="29">
        <f t="shared" si="40"/>
        <v>0.012524421296296342</v>
      </c>
      <c r="O125" s="31">
        <f t="shared" si="41"/>
        <v>15.303434955780778</v>
      </c>
      <c r="P125" s="32">
        <v>11</v>
      </c>
      <c r="Q125" s="33">
        <f t="shared" si="42"/>
        <v>5</v>
      </c>
      <c r="R125" s="32">
        <v>10</v>
      </c>
      <c r="S125" s="34">
        <f t="shared" si="43"/>
        <v>6</v>
      </c>
      <c r="T125" s="32"/>
      <c r="U125" s="34">
        <f t="shared" si="44"/>
        <v>0</v>
      </c>
      <c r="V125" s="32"/>
      <c r="W125" s="34">
        <f t="shared" si="45"/>
        <v>0</v>
      </c>
      <c r="X125" s="32"/>
      <c r="Y125" s="34">
        <f t="shared" si="46"/>
        <v>0</v>
      </c>
      <c r="Z125" s="35">
        <f t="shared" si="47"/>
        <v>11</v>
      </c>
    </row>
    <row r="126" spans="1:28" ht="12.75">
      <c r="A126" s="8">
        <v>17</v>
      </c>
      <c r="B126" s="27">
        <v>88</v>
      </c>
      <c r="C126" s="27" t="s">
        <v>154</v>
      </c>
      <c r="D126" s="27" t="s">
        <v>315</v>
      </c>
      <c r="E126" s="27" t="s">
        <v>73</v>
      </c>
      <c r="F126" s="27" t="s">
        <v>316</v>
      </c>
      <c r="G126" s="27" t="s">
        <v>37</v>
      </c>
      <c r="H126" s="27">
        <v>14</v>
      </c>
      <c r="I126" s="27" t="s">
        <v>110</v>
      </c>
      <c r="J126" s="27" t="s">
        <v>66</v>
      </c>
      <c r="K126" s="28">
        <v>0.436111111111106</v>
      </c>
      <c r="L126" s="29">
        <v>0.0715277777777777</v>
      </c>
      <c r="N126" s="29" t="str">
        <f t="shared" si="40"/>
        <v> </v>
      </c>
      <c r="O126" s="31">
        <f t="shared" si="41"/>
      </c>
      <c r="P126" s="32"/>
      <c r="Q126" s="33">
        <f t="shared" si="42"/>
        <v>0</v>
      </c>
      <c r="R126" s="32"/>
      <c r="S126" s="34">
        <f t="shared" si="43"/>
        <v>0</v>
      </c>
      <c r="T126" s="32"/>
      <c r="U126" s="34">
        <f t="shared" si="44"/>
        <v>0</v>
      </c>
      <c r="V126" s="32"/>
      <c r="W126" s="34">
        <f t="shared" si="45"/>
        <v>0</v>
      </c>
      <c r="X126" s="32"/>
      <c r="Y126" s="34">
        <f t="shared" si="46"/>
        <v>0</v>
      </c>
      <c r="Z126" s="35">
        <f t="shared" si="47"/>
        <v>0</v>
      </c>
      <c r="AA126" s="36"/>
      <c r="AB126" s="36"/>
    </row>
    <row r="127" spans="1:28" ht="12.75">
      <c r="A127" s="8">
        <v>30</v>
      </c>
      <c r="B127" s="27">
        <v>59</v>
      </c>
      <c r="C127" s="27" t="s">
        <v>246</v>
      </c>
      <c r="D127" s="27" t="s">
        <v>247</v>
      </c>
      <c r="E127" s="27" t="s">
        <v>73</v>
      </c>
      <c r="F127" s="27" t="s">
        <v>248</v>
      </c>
      <c r="G127" s="27" t="s">
        <v>37</v>
      </c>
      <c r="H127" s="27">
        <v>15</v>
      </c>
      <c r="I127" s="27">
        <v>246556</v>
      </c>
      <c r="J127" s="27" t="s">
        <v>65</v>
      </c>
      <c r="K127" s="28">
        <v>0.415972222222219</v>
      </c>
      <c r="L127" s="29">
        <v>0.0513888888888888</v>
      </c>
      <c r="M127" s="37"/>
      <c r="N127" s="29" t="str">
        <f t="shared" si="40"/>
        <v> </v>
      </c>
      <c r="O127" s="31">
        <f t="shared" si="41"/>
      </c>
      <c r="P127" s="32"/>
      <c r="Q127" s="33">
        <f t="shared" si="42"/>
        <v>0</v>
      </c>
      <c r="R127" s="32"/>
      <c r="S127" s="34">
        <f t="shared" si="43"/>
        <v>0</v>
      </c>
      <c r="T127" s="32"/>
      <c r="U127" s="34">
        <f t="shared" si="44"/>
        <v>0</v>
      </c>
      <c r="V127" s="32"/>
      <c r="W127" s="34">
        <f t="shared" si="45"/>
        <v>0</v>
      </c>
      <c r="X127" s="32"/>
      <c r="Y127" s="34">
        <f t="shared" si="46"/>
        <v>0</v>
      </c>
      <c r="Z127" s="35">
        <f t="shared" si="47"/>
        <v>0</v>
      </c>
      <c r="AA127" s="38"/>
      <c r="AB127" s="36"/>
    </row>
    <row r="128" spans="1:28" ht="12.75">
      <c r="A128" s="8">
        <v>31</v>
      </c>
      <c r="B128" s="27">
        <v>61</v>
      </c>
      <c r="C128" s="27" t="s">
        <v>23</v>
      </c>
      <c r="D128" s="27" t="s">
        <v>252</v>
      </c>
      <c r="E128" s="27" t="s">
        <v>73</v>
      </c>
      <c r="F128" s="27" t="s">
        <v>160</v>
      </c>
      <c r="G128" s="27" t="s">
        <v>37</v>
      </c>
      <c r="H128" s="27">
        <v>16</v>
      </c>
      <c r="I128" s="27">
        <v>242906</v>
      </c>
      <c r="J128" s="27" t="s">
        <v>65</v>
      </c>
      <c r="K128" s="28">
        <v>0.417361111111108</v>
      </c>
      <c r="L128" s="29">
        <v>0.0527777777777777</v>
      </c>
      <c r="M128" s="37">
        <v>0.06511574074074074</v>
      </c>
      <c r="N128" s="29">
        <f t="shared" si="40"/>
        <v>0.012337962962963037</v>
      </c>
      <c r="O128" s="31">
        <f t="shared" si="41"/>
        <v>15.534709193245684</v>
      </c>
      <c r="P128" s="32">
        <v>27</v>
      </c>
      <c r="Q128" s="33">
        <f t="shared" si="42"/>
        <v>0</v>
      </c>
      <c r="R128" s="32"/>
      <c r="S128" s="34">
        <f t="shared" si="43"/>
        <v>0</v>
      </c>
      <c r="T128" s="32"/>
      <c r="U128" s="34">
        <f t="shared" si="44"/>
        <v>0</v>
      </c>
      <c r="V128" s="32"/>
      <c r="W128" s="34">
        <f t="shared" si="45"/>
        <v>0</v>
      </c>
      <c r="X128" s="32"/>
      <c r="Y128" s="34">
        <f t="shared" si="46"/>
        <v>0</v>
      </c>
      <c r="Z128" s="35">
        <f t="shared" si="47"/>
        <v>0</v>
      </c>
      <c r="AA128" s="38"/>
      <c r="AB128" s="36"/>
    </row>
    <row r="129" spans="1:28" ht="12.75">
      <c r="A129" s="8">
        <v>34</v>
      </c>
      <c r="B129" s="27">
        <v>68</v>
      </c>
      <c r="C129" s="27" t="s">
        <v>55</v>
      </c>
      <c r="D129" s="27" t="s">
        <v>268</v>
      </c>
      <c r="E129" s="27" t="s">
        <v>73</v>
      </c>
      <c r="F129" s="27" t="s">
        <v>269</v>
      </c>
      <c r="G129" s="27" t="s">
        <v>37</v>
      </c>
      <c r="H129" s="27">
        <v>15</v>
      </c>
      <c r="I129" s="27" t="s">
        <v>110</v>
      </c>
      <c r="J129" s="27" t="s">
        <v>65</v>
      </c>
      <c r="K129" s="28">
        <v>0.422222222222218</v>
      </c>
      <c r="L129" s="29">
        <v>0.0576388888888888</v>
      </c>
      <c r="M129" s="37"/>
      <c r="N129" s="29" t="str">
        <f t="shared" si="40"/>
        <v> </v>
      </c>
      <c r="O129" s="31">
        <f t="shared" si="41"/>
      </c>
      <c r="P129" s="32"/>
      <c r="Q129" s="33">
        <f t="shared" si="42"/>
        <v>0</v>
      </c>
      <c r="R129" s="32"/>
      <c r="S129" s="34">
        <f t="shared" si="43"/>
        <v>0</v>
      </c>
      <c r="T129" s="32"/>
      <c r="U129" s="34">
        <f t="shared" si="44"/>
        <v>0</v>
      </c>
      <c r="V129" s="32"/>
      <c r="W129" s="34">
        <f t="shared" si="45"/>
        <v>0</v>
      </c>
      <c r="X129" s="32"/>
      <c r="Y129" s="34">
        <f t="shared" si="46"/>
        <v>0</v>
      </c>
      <c r="Z129" s="35">
        <f t="shared" si="47"/>
        <v>0</v>
      </c>
      <c r="AA129" s="38"/>
      <c r="AB129" s="36"/>
    </row>
    <row r="130" spans="1:28" ht="12.75">
      <c r="A130" s="8">
        <v>29</v>
      </c>
      <c r="B130" s="27">
        <v>24</v>
      </c>
      <c r="C130" s="27" t="s">
        <v>27</v>
      </c>
      <c r="D130" s="27" t="s">
        <v>161</v>
      </c>
      <c r="E130" s="27" t="s">
        <v>73</v>
      </c>
      <c r="F130" s="27" t="s">
        <v>162</v>
      </c>
      <c r="G130" s="27" t="s">
        <v>37</v>
      </c>
      <c r="H130" s="27">
        <v>18</v>
      </c>
      <c r="I130" s="27">
        <v>228586</v>
      </c>
      <c r="J130" s="27" t="s">
        <v>64</v>
      </c>
      <c r="K130" s="28">
        <v>0.391666666666665</v>
      </c>
      <c r="L130" s="29">
        <v>0.0270833333333333</v>
      </c>
      <c r="M130" s="37">
        <v>0.039072453703703706</v>
      </c>
      <c r="N130" s="29">
        <f t="shared" si="40"/>
        <v>0.011989120370370407</v>
      </c>
      <c r="O130" s="31">
        <f t="shared" si="41"/>
        <v>15.986716351630479</v>
      </c>
      <c r="P130" s="32">
        <v>30</v>
      </c>
      <c r="Q130" s="33">
        <f t="shared" si="42"/>
        <v>0</v>
      </c>
      <c r="R130" s="32">
        <v>29</v>
      </c>
      <c r="S130" s="34">
        <f t="shared" si="43"/>
        <v>0</v>
      </c>
      <c r="T130" s="32"/>
      <c r="U130" s="34">
        <f t="shared" si="44"/>
        <v>0</v>
      </c>
      <c r="V130" s="32"/>
      <c r="W130" s="34">
        <f t="shared" si="45"/>
        <v>0</v>
      </c>
      <c r="X130" s="32"/>
      <c r="Y130" s="34">
        <f t="shared" si="46"/>
        <v>0</v>
      </c>
      <c r="Z130" s="35">
        <f t="shared" si="47"/>
        <v>0</v>
      </c>
      <c r="AA130" s="38"/>
      <c r="AB130" s="36"/>
    </row>
    <row r="131" spans="1:28" ht="12.75">
      <c r="A131" s="8">
        <v>32</v>
      </c>
      <c r="B131" s="27">
        <v>23</v>
      </c>
      <c r="C131" s="27" t="s">
        <v>25</v>
      </c>
      <c r="D131" s="27" t="s">
        <v>158</v>
      </c>
      <c r="E131" s="27" t="s">
        <v>73</v>
      </c>
      <c r="F131" s="27" t="s">
        <v>160</v>
      </c>
      <c r="G131" s="27" t="s">
        <v>37</v>
      </c>
      <c r="H131" s="27">
        <v>17</v>
      </c>
      <c r="I131" s="27"/>
      <c r="J131" s="27" t="s">
        <v>64</v>
      </c>
      <c r="K131" s="28">
        <v>0.390972222222221</v>
      </c>
      <c r="L131" s="29">
        <v>0.0263888888888889</v>
      </c>
      <c r="M131" s="37"/>
      <c r="N131" s="29" t="str">
        <f t="shared" si="40"/>
        <v> </v>
      </c>
      <c r="O131" s="31">
        <f t="shared" si="41"/>
      </c>
      <c r="P131" s="32"/>
      <c r="Q131" s="33">
        <f t="shared" si="42"/>
        <v>0</v>
      </c>
      <c r="R131" s="32">
        <v>32</v>
      </c>
      <c r="S131" s="34">
        <f t="shared" si="43"/>
        <v>0</v>
      </c>
      <c r="T131" s="32"/>
      <c r="U131" s="34">
        <f t="shared" si="44"/>
        <v>0</v>
      </c>
      <c r="V131" s="32"/>
      <c r="W131" s="34">
        <f t="shared" si="45"/>
        <v>0</v>
      </c>
      <c r="X131" s="32"/>
      <c r="Y131" s="34">
        <f t="shared" si="46"/>
        <v>0</v>
      </c>
      <c r="Z131" s="35">
        <f t="shared" si="47"/>
        <v>0</v>
      </c>
      <c r="AA131" s="38"/>
      <c r="AB131" s="36"/>
    </row>
    <row r="132" spans="1:28" ht="12.75">
      <c r="A132" s="8">
        <v>41</v>
      </c>
      <c r="B132" s="27">
        <v>15</v>
      </c>
      <c r="C132" s="27" t="s">
        <v>18</v>
      </c>
      <c r="D132" s="27" t="s">
        <v>12</v>
      </c>
      <c r="E132" s="27" t="s">
        <v>73</v>
      </c>
      <c r="F132" s="27" t="s">
        <v>140</v>
      </c>
      <c r="G132" s="27" t="s">
        <v>37</v>
      </c>
      <c r="H132" s="27">
        <v>18</v>
      </c>
      <c r="I132" s="27">
        <v>199764</v>
      </c>
      <c r="J132" s="27" t="s">
        <v>64</v>
      </c>
      <c r="K132" s="28">
        <v>0.385416666666666</v>
      </c>
      <c r="L132" s="29">
        <v>0.0208333333333333</v>
      </c>
      <c r="M132" s="37"/>
      <c r="N132" s="29" t="str">
        <f t="shared" si="40"/>
        <v> </v>
      </c>
      <c r="O132" s="31">
        <f t="shared" si="41"/>
      </c>
      <c r="P132" s="32"/>
      <c r="Q132" s="33">
        <f t="shared" si="42"/>
        <v>0</v>
      </c>
      <c r="R132" s="32"/>
      <c r="S132" s="34">
        <f t="shared" si="43"/>
        <v>0</v>
      </c>
      <c r="T132" s="32"/>
      <c r="U132" s="34">
        <f t="shared" si="44"/>
        <v>0</v>
      </c>
      <c r="V132" s="32"/>
      <c r="W132" s="34">
        <f t="shared" si="45"/>
        <v>0</v>
      </c>
      <c r="X132" s="32"/>
      <c r="Y132" s="34">
        <f t="shared" si="46"/>
        <v>0</v>
      </c>
      <c r="Z132" s="35">
        <f t="shared" si="47"/>
        <v>0</v>
      </c>
      <c r="AA132" s="38"/>
      <c r="AB132" s="36"/>
    </row>
    <row r="133" spans="1:26" ht="12.75">
      <c r="A133" s="8">
        <v>3</v>
      </c>
      <c r="B133" s="27">
        <v>143</v>
      </c>
      <c r="C133" s="27" t="s">
        <v>56</v>
      </c>
      <c r="D133" s="27" t="s">
        <v>433</v>
      </c>
      <c r="E133" s="27" t="s">
        <v>73</v>
      </c>
      <c r="F133" s="27" t="s">
        <v>269</v>
      </c>
      <c r="G133" s="27" t="s">
        <v>37</v>
      </c>
      <c r="H133" s="27">
        <v>11</v>
      </c>
      <c r="I133" s="27">
        <v>245273</v>
      </c>
      <c r="J133" s="27" t="s">
        <v>71</v>
      </c>
      <c r="K133" s="28">
        <v>0.474305555555547</v>
      </c>
      <c r="L133" s="29">
        <v>0.109722222222222</v>
      </c>
      <c r="N133" s="29" t="str">
        <f t="shared" si="40"/>
        <v> </v>
      </c>
      <c r="O133" s="31">
        <f t="shared" si="41"/>
      </c>
      <c r="P133" s="32"/>
      <c r="Q133" s="33">
        <f t="shared" si="42"/>
        <v>0</v>
      </c>
      <c r="R133" s="32"/>
      <c r="S133" s="34">
        <f t="shared" si="43"/>
        <v>0</v>
      </c>
      <c r="T133" s="32"/>
      <c r="U133" s="34">
        <f t="shared" si="44"/>
        <v>0</v>
      </c>
      <c r="V133" s="32"/>
      <c r="W133" s="34">
        <f t="shared" si="45"/>
        <v>0</v>
      </c>
      <c r="X133" s="32"/>
      <c r="Y133" s="34">
        <f t="shared" si="46"/>
        <v>0</v>
      </c>
      <c r="Z133" s="35">
        <f t="shared" si="47"/>
        <v>0</v>
      </c>
    </row>
    <row r="134" spans="1:26" ht="12.75">
      <c r="A134" s="8">
        <v>2</v>
      </c>
      <c r="B134" s="27">
        <v>140</v>
      </c>
      <c r="C134" s="27" t="s">
        <v>427</v>
      </c>
      <c r="D134" s="27" t="s">
        <v>428</v>
      </c>
      <c r="E134" s="27" t="s">
        <v>73</v>
      </c>
      <c r="F134" s="27" t="s">
        <v>160</v>
      </c>
      <c r="G134" s="27" t="s">
        <v>37</v>
      </c>
      <c r="H134" s="27">
        <v>13</v>
      </c>
      <c r="I134" s="27">
        <v>244455</v>
      </c>
      <c r="J134" s="27" t="s">
        <v>67</v>
      </c>
      <c r="K134" s="28">
        <v>0.472222222222214</v>
      </c>
      <c r="L134" s="29">
        <v>0.107638888888889</v>
      </c>
      <c r="N134" s="29" t="str">
        <f t="shared" si="40"/>
        <v> </v>
      </c>
      <c r="O134" s="31">
        <f t="shared" si="41"/>
      </c>
      <c r="P134" s="32"/>
      <c r="Q134" s="33">
        <f t="shared" si="42"/>
        <v>0</v>
      </c>
      <c r="R134" s="32"/>
      <c r="S134" s="34">
        <f t="shared" si="43"/>
        <v>0</v>
      </c>
      <c r="T134" s="32"/>
      <c r="U134" s="34">
        <f t="shared" si="44"/>
        <v>0</v>
      </c>
      <c r="V134" s="32"/>
      <c r="W134" s="34">
        <f t="shared" si="45"/>
        <v>0</v>
      </c>
      <c r="X134" s="32"/>
      <c r="Y134" s="34">
        <f t="shared" si="46"/>
        <v>0</v>
      </c>
      <c r="Z134" s="35">
        <f t="shared" si="47"/>
        <v>0</v>
      </c>
    </row>
    <row r="135" spans="1:26" ht="12.75">
      <c r="A135" s="8">
        <v>2</v>
      </c>
      <c r="B135" s="27">
        <v>138</v>
      </c>
      <c r="C135" s="27" t="s">
        <v>34</v>
      </c>
      <c r="D135" s="27" t="s">
        <v>17</v>
      </c>
      <c r="E135" s="27" t="s">
        <v>73</v>
      </c>
      <c r="F135" s="27" t="s">
        <v>423</v>
      </c>
      <c r="G135" s="27" t="s">
        <v>37</v>
      </c>
      <c r="H135" s="27">
        <v>16</v>
      </c>
      <c r="I135" s="27">
        <v>194414</v>
      </c>
      <c r="J135" s="27" t="s">
        <v>69</v>
      </c>
      <c r="K135" s="28">
        <v>0.470833333333325</v>
      </c>
      <c r="L135" s="29">
        <v>0.10625</v>
      </c>
      <c r="M135" s="30">
        <v>0.12045138888888889</v>
      </c>
      <c r="N135" s="29">
        <f t="shared" si="40"/>
        <v>0.014201388888888888</v>
      </c>
      <c r="O135" s="31">
        <f t="shared" si="41"/>
        <v>13.496332518337407</v>
      </c>
      <c r="P135" s="32">
        <v>3</v>
      </c>
      <c r="Q135" s="33">
        <f t="shared" si="42"/>
        <v>20</v>
      </c>
      <c r="R135" s="32">
        <v>2</v>
      </c>
      <c r="S135" s="34">
        <f t="shared" si="43"/>
        <v>22</v>
      </c>
      <c r="T135" s="32"/>
      <c r="U135" s="34">
        <f t="shared" si="44"/>
        <v>0</v>
      </c>
      <c r="V135" s="32"/>
      <c r="W135" s="34">
        <f t="shared" si="45"/>
        <v>0</v>
      </c>
      <c r="X135" s="32"/>
      <c r="Y135" s="34">
        <f t="shared" si="46"/>
        <v>0</v>
      </c>
      <c r="Z135" s="35">
        <f t="shared" si="47"/>
        <v>42</v>
      </c>
    </row>
    <row r="136" spans="2:26" ht="12.75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9"/>
      <c r="M136" s="30"/>
      <c r="N136" s="29"/>
      <c r="O136" s="31"/>
      <c r="P136" s="32"/>
      <c r="Q136" s="33"/>
      <c r="R136" s="32"/>
      <c r="S136" s="34"/>
      <c r="T136" s="32"/>
      <c r="U136" s="34"/>
      <c r="V136" s="32"/>
      <c r="W136" s="34"/>
      <c r="X136" s="32"/>
      <c r="Y136" s="34"/>
      <c r="Z136" s="43">
        <f>SUM(Z123:Z135)</f>
        <v>76</v>
      </c>
    </row>
    <row r="137" spans="1:26" ht="12.75">
      <c r="A137" s="8">
        <v>11</v>
      </c>
      <c r="B137" s="27">
        <v>114</v>
      </c>
      <c r="C137" s="27" t="s">
        <v>378</v>
      </c>
      <c r="D137" s="27" t="s">
        <v>324</v>
      </c>
      <c r="E137" s="27" t="s">
        <v>74</v>
      </c>
      <c r="F137" s="27" t="s">
        <v>325</v>
      </c>
      <c r="G137" s="27" t="s">
        <v>37</v>
      </c>
      <c r="H137" s="27">
        <v>10</v>
      </c>
      <c r="I137" s="27">
        <v>229865</v>
      </c>
      <c r="J137" s="27" t="s">
        <v>70</v>
      </c>
      <c r="K137" s="28">
        <v>0.45416666666666</v>
      </c>
      <c r="L137" s="29">
        <v>0.0895833333333332</v>
      </c>
      <c r="M137" s="30">
        <v>0.10580844907407409</v>
      </c>
      <c r="N137" s="29">
        <f>IF(M137&gt;0,(M137-L137)," ")</f>
        <v>0.016225115740740897</v>
      </c>
      <c r="O137" s="31">
        <f>IF(M137&gt;0,$P$2/(N137*24),"")</f>
        <v>11.812961443806284</v>
      </c>
      <c r="P137" s="32">
        <v>9</v>
      </c>
      <c r="Q137" s="33">
        <f>IF(P137="DNF",0,IF(AND(P137&lt;3,P137&gt;0),((-3*P137+28)),IF(AND(P137&gt;2,P137&lt;11),(-2*P137+26),IF(AND(P137&gt;10,P137&lt;16),(-P137+16),IF(P137&gt;15,0,IF(P137="",))))))</f>
        <v>8</v>
      </c>
      <c r="R137" s="32">
        <v>13</v>
      </c>
      <c r="S137" s="34">
        <f>IF(R137="DNF",0,IF(AND(R137&lt;3,R137&gt;0),((-3*R137+28)),IF(AND(R137&gt;2,R137&lt;11),(-2*R137+26),IF(AND(R137&gt;10,R137&lt;16),(-R137+16),IF(R137&gt;15,0,IF(R137="",))))))</f>
        <v>3</v>
      </c>
      <c r="T137" s="32"/>
      <c r="U137" s="34">
        <f>IF(T137="DNF",0,IF(AND(T137&lt;4,T137&gt;0),((-1*T137+4)),IF(AND(T137&gt;3,T137),0,IF(T137="",))))</f>
        <v>0</v>
      </c>
      <c r="V137" s="32"/>
      <c r="W137" s="34">
        <f>IF(V137="DNF",0,IF(AND(V137&lt;3,V137&gt;0),((-3*V137+28)),IF(AND(V137&gt;2,V137&lt;11),(-2*V137+26),IF(AND(V137&gt;10,V137&lt;16),(-V137+16),IF(V137&gt;15,0,IF(V137="",))))))</f>
        <v>0</v>
      </c>
      <c r="X137" s="32"/>
      <c r="Y137" s="34">
        <f>IF(X137="DNF",0,IF(AND(X137&lt;4,X137&gt;0),((-1*X137+4)),IF(AND(X137&gt;3,X137),0,IF(X137="",))))</f>
        <v>0</v>
      </c>
      <c r="Z137" s="35">
        <f>SUM(Q137+S137+U137+W137+Y137)</f>
        <v>11</v>
      </c>
    </row>
    <row r="138" spans="1:26" ht="12.75">
      <c r="A138" s="8">
        <v>16</v>
      </c>
      <c r="B138" s="27">
        <v>106</v>
      </c>
      <c r="C138" s="27" t="s">
        <v>364</v>
      </c>
      <c r="D138" s="27" t="s">
        <v>365</v>
      </c>
      <c r="E138" s="27" t="s">
        <v>74</v>
      </c>
      <c r="F138" s="27" t="s">
        <v>366</v>
      </c>
      <c r="G138" s="27" t="s">
        <v>37</v>
      </c>
      <c r="H138" s="27">
        <v>12</v>
      </c>
      <c r="I138" s="27">
        <v>231596</v>
      </c>
      <c r="J138" s="27" t="s">
        <v>70</v>
      </c>
      <c r="K138" s="28">
        <v>0.448611111111105</v>
      </c>
      <c r="L138" s="29">
        <v>0.0840277777777777</v>
      </c>
      <c r="M138" s="30">
        <v>0.10274074074074074</v>
      </c>
      <c r="N138" s="29">
        <f>IF(M138&gt;0,(M138-L138)," ")</f>
        <v>0.018712962962963042</v>
      </c>
      <c r="O138" s="31">
        <f>IF(M138&gt;0,$P$2/(N138*24),"")</f>
        <v>10.242454230578877</v>
      </c>
      <c r="P138" s="32">
        <v>18</v>
      </c>
      <c r="Q138" s="33">
        <f>IF(P138="DNF",0,IF(AND(P138&lt;3,P138&gt;0),((-3*P138+28)),IF(AND(P138&gt;2,P138&lt;11),(-2*P138+26),IF(AND(P138&gt;10,P138&lt;16),(-P138+16),IF(P138&gt;15,0,IF(P138="",))))))</f>
        <v>0</v>
      </c>
      <c r="R138" s="32">
        <v>15</v>
      </c>
      <c r="S138" s="34">
        <f>IF(R138="DNF",0,IF(AND(R138&lt;3,R138&gt;0),((-3*R138+28)),IF(AND(R138&gt;2,R138&lt;11),(-2*R138+26),IF(AND(R138&gt;10,R138&lt;16),(-R138+16),IF(R138&gt;15,0,IF(R138="",))))))</f>
        <v>1</v>
      </c>
      <c r="T138" s="32"/>
      <c r="U138" s="34">
        <f>IF(T138="DNF",0,IF(AND(T138&lt;4,T138&gt;0),((-1*T138+4)),IF(AND(T138&gt;3,T138),0,IF(T138="",))))</f>
        <v>0</v>
      </c>
      <c r="V138" s="32"/>
      <c r="W138" s="34">
        <f>IF(V138="DNF",0,IF(AND(V138&lt;3,V138&gt;0),((-3*V138+28)),IF(AND(V138&gt;2,V138&lt;11),(-2*V138+26),IF(AND(V138&gt;10,V138&lt;16),(-V138+16),IF(V138&gt;15,0,IF(V138="",))))))</f>
        <v>0</v>
      </c>
      <c r="X138" s="32"/>
      <c r="Y138" s="34">
        <f>IF(X138="DNF",0,IF(AND(X138&lt;4,X138&gt;0),((-1*X138+4)),IF(AND(X138&gt;3,X138),0,IF(X138="",))))</f>
        <v>0</v>
      </c>
      <c r="Z138" s="35">
        <f>SUM(Q138+S138+U138+W138+Y138)</f>
        <v>1</v>
      </c>
    </row>
    <row r="139" spans="1:26" ht="12.75">
      <c r="A139" s="8">
        <v>17</v>
      </c>
      <c r="B139" s="27">
        <v>108</v>
      </c>
      <c r="C139" s="27" t="s">
        <v>361</v>
      </c>
      <c r="D139" s="27" t="s">
        <v>367</v>
      </c>
      <c r="E139" s="27" t="s">
        <v>74</v>
      </c>
      <c r="F139" s="27" t="s">
        <v>368</v>
      </c>
      <c r="G139" s="27" t="s">
        <v>37</v>
      </c>
      <c r="H139" s="27">
        <v>10</v>
      </c>
      <c r="I139" s="27">
        <v>240778</v>
      </c>
      <c r="J139" s="27" t="s">
        <v>70</v>
      </c>
      <c r="K139" s="28">
        <v>0.449999999999994</v>
      </c>
      <c r="L139" s="29">
        <v>0.0854166666666666</v>
      </c>
      <c r="M139" s="30">
        <v>0.10364548611111112</v>
      </c>
      <c r="N139" s="29">
        <f>IF(M139&gt;0,(M139-L139)," ")</f>
        <v>0.018228819444444516</v>
      </c>
      <c r="O139" s="31">
        <f>IF(M139&gt;0,$P$2/(N139*24),"")</f>
        <v>10.514485990209295</v>
      </c>
      <c r="P139" s="32">
        <v>17</v>
      </c>
      <c r="Q139" s="33">
        <f>IF(P139="DNF",0,IF(AND(P139&lt;3,P139&gt;0),((-3*P139+28)),IF(AND(P139&gt;2,P139&lt;11),(-2*P139+26),IF(AND(P139&gt;10,P139&lt;16),(-P139+16),IF(P139&gt;15,0,IF(P139="",))))))</f>
        <v>0</v>
      </c>
      <c r="R139" s="32">
        <v>17</v>
      </c>
      <c r="S139" s="34">
        <f>IF(R139="DNF",0,IF(AND(R139&lt;3,R139&gt;0),((-3*R139+28)),IF(AND(R139&gt;2,R139&lt;11),(-2*R139+26),IF(AND(R139&gt;10,R139&lt;16),(-R139+16),IF(R139&gt;15,0,IF(R139="",))))))</f>
        <v>0</v>
      </c>
      <c r="T139" s="32"/>
      <c r="U139" s="34">
        <f>IF(T139="DNF",0,IF(AND(T139&lt;4,T139&gt;0),((-1*T139+4)),IF(AND(T139&gt;3,T139),0,IF(T139="",))))</f>
        <v>0</v>
      </c>
      <c r="V139" s="32"/>
      <c r="W139" s="34">
        <f>IF(V139="DNF",0,IF(AND(V139&lt;3,V139&gt;0),((-3*V139+28)),IF(AND(V139&gt;2,V139&lt;11),(-2*V139+26),IF(AND(V139&gt;10,V139&lt;16),(-V139+16),IF(V139&gt;15,0,IF(V139="",))))))</f>
        <v>0</v>
      </c>
      <c r="X139" s="32"/>
      <c r="Y139" s="34">
        <f>IF(X139="DNF",0,IF(AND(X139&lt;4,X139&gt;0),((-1*X139+4)),IF(AND(X139&gt;3,X139),0,IF(X139="",))))</f>
        <v>0</v>
      </c>
      <c r="Z139" s="35">
        <f>SUM(Q139+S139+U139+W139+Y139)</f>
        <v>0</v>
      </c>
    </row>
    <row r="140" spans="1:28" ht="12.75">
      <c r="A140" s="8">
        <v>18</v>
      </c>
      <c r="B140" s="27">
        <v>91</v>
      </c>
      <c r="C140" s="27" t="s">
        <v>323</v>
      </c>
      <c r="D140" s="27" t="s">
        <v>324</v>
      </c>
      <c r="E140" s="27" t="s">
        <v>74</v>
      </c>
      <c r="F140" s="27" t="s">
        <v>325</v>
      </c>
      <c r="G140" s="27" t="s">
        <v>37</v>
      </c>
      <c r="H140" s="27">
        <v>13</v>
      </c>
      <c r="I140" s="27">
        <v>229864</v>
      </c>
      <c r="J140" s="27" t="s">
        <v>66</v>
      </c>
      <c r="K140" s="28">
        <v>0.438194444444439</v>
      </c>
      <c r="L140" s="29">
        <v>0.073611111111111</v>
      </c>
      <c r="M140" s="30">
        <v>0.09406724537037037</v>
      </c>
      <c r="N140" s="29">
        <f>IF(M140&gt;0,(M140-L140)," ")</f>
        <v>0.020456134259259365</v>
      </c>
      <c r="O140" s="31">
        <f>IF(M140&gt;0,$P$2/(N140*24),"")</f>
        <v>9.369642584346538</v>
      </c>
      <c r="P140" s="32">
        <v>19</v>
      </c>
      <c r="Q140" s="33">
        <f>IF(P140="DNF",0,IF(AND(P140&lt;3,P140&gt;0),((-3*P140+28)),IF(AND(P140&gt;2,P140&lt;11),(-2*P140+26),IF(AND(P140&gt;10,P140&lt;16),(-P140+16),IF(P140&gt;15,0,IF(P140="",))))))</f>
        <v>0</v>
      </c>
      <c r="R140" s="32">
        <v>19</v>
      </c>
      <c r="S140" s="34">
        <f>IF(R140="DNF",0,IF(AND(R140&lt;3,R140&gt;0),((-3*R140+28)),IF(AND(R140&gt;2,R140&lt;11),(-2*R140+26),IF(AND(R140&gt;10,R140&lt;16),(-R140+16),IF(R140&gt;15,0,IF(R140="",))))))</f>
        <v>0</v>
      </c>
      <c r="T140" s="32"/>
      <c r="U140" s="34">
        <f>IF(T140="DNF",0,IF(AND(T140&lt;4,T140&gt;0),((-1*T140+4)),IF(AND(T140&gt;3,T140),0,IF(T140="",))))</f>
        <v>0</v>
      </c>
      <c r="V140" s="32"/>
      <c r="W140" s="34">
        <f>IF(V140="DNF",0,IF(AND(V140&lt;3,V140&gt;0),((-3*V140+28)),IF(AND(V140&gt;2,V140&lt;11),(-2*V140+26),IF(AND(V140&gt;10,V140&lt;16),(-V140+16),IF(V140&gt;15,0,IF(V140="",))))))</f>
        <v>0</v>
      </c>
      <c r="X140" s="32"/>
      <c r="Y140" s="34">
        <f>IF(X140="DNF",0,IF(AND(X140&lt;4,X140&gt;0),((-1*X140+4)),IF(AND(X140&gt;3,X140),0,IF(X140="",))))</f>
        <v>0</v>
      </c>
      <c r="Z140" s="35">
        <f>SUM(Q140+S140+U140+W140+Y140)</f>
        <v>0</v>
      </c>
      <c r="AA140" s="36"/>
      <c r="AB140" s="36"/>
    </row>
    <row r="141" spans="2:28" ht="12.75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9"/>
      <c r="M141" s="30"/>
      <c r="N141" s="29"/>
      <c r="O141" s="31"/>
      <c r="P141" s="32"/>
      <c r="Q141" s="33"/>
      <c r="R141" s="32"/>
      <c r="S141" s="34"/>
      <c r="T141" s="32"/>
      <c r="U141" s="34"/>
      <c r="V141" s="32"/>
      <c r="W141" s="34"/>
      <c r="X141" s="32"/>
      <c r="Y141" s="34"/>
      <c r="Z141" s="43">
        <f>SUM(Z137:Z140)</f>
        <v>12</v>
      </c>
      <c r="AA141" s="36"/>
      <c r="AB141" s="36"/>
    </row>
    <row r="142" spans="1:28" ht="12.75">
      <c r="A142" s="8">
        <v>39</v>
      </c>
      <c r="B142" s="27">
        <v>76</v>
      </c>
      <c r="C142" s="27" t="s">
        <v>288</v>
      </c>
      <c r="D142" s="27" t="s">
        <v>289</v>
      </c>
      <c r="E142" s="27" t="s">
        <v>290</v>
      </c>
      <c r="F142" s="27" t="s">
        <v>291</v>
      </c>
      <c r="G142" s="27" t="s">
        <v>41</v>
      </c>
      <c r="H142" s="27">
        <v>15</v>
      </c>
      <c r="I142" s="27">
        <v>164378</v>
      </c>
      <c r="J142" s="27" t="s">
        <v>65</v>
      </c>
      <c r="K142" s="28">
        <v>0.427777777777773</v>
      </c>
      <c r="L142" s="29">
        <v>0.0631944444444444</v>
      </c>
      <c r="M142" s="37">
        <v>0.07549293981481482</v>
      </c>
      <c r="N142" s="29">
        <f>IF(M142&gt;0,(M142-L142)," ")</f>
        <v>0.012298495370370421</v>
      </c>
      <c r="O142" s="31">
        <f>IF(M142&gt;0,$P$2/(N142*24),"")</f>
        <v>15.584562248844739</v>
      </c>
      <c r="P142" s="32">
        <v>25</v>
      </c>
      <c r="Q142" s="33">
        <f>IF(P142="DNF",0,IF(AND(P142&lt;3,P142&gt;0),((-3*P142+28)),IF(AND(P142&gt;2,P142&lt;11),(-2*P142+26),IF(AND(P142&gt;10,P142&lt;16),(-P142+16),IF(P142&gt;15,0,IF(P142="",))))))</f>
        <v>0</v>
      </c>
      <c r="R142" s="32"/>
      <c r="S142" s="34">
        <f>IF(R142="DNF",0,IF(AND(R142&lt;3,R142&gt;0),((-3*R142+28)),IF(AND(R142&gt;2,R142&lt;11),(-2*R142+26),IF(AND(R142&gt;10,R142&lt;16),(-R142+16),IF(R142&gt;15,0,IF(R142="",))))))</f>
        <v>0</v>
      </c>
      <c r="T142" s="32"/>
      <c r="U142" s="34">
        <f>IF(T142="DNF",0,IF(AND(T142&lt;4,T142&gt;0),((-1*T142+4)),IF(AND(T142&gt;3,T142),0,IF(T142="",))))</f>
        <v>0</v>
      </c>
      <c r="V142" s="32"/>
      <c r="W142" s="34">
        <f>IF(V142="DNF",0,IF(AND(V142&lt;3,V142&gt;0),((-3*V142+28)),IF(AND(V142&gt;2,V142&lt;11),(-2*V142+26),IF(AND(V142&gt;10,V142&lt;16),(-V142+16),IF(V142&gt;15,0,IF(V142="",))))))</f>
        <v>0</v>
      </c>
      <c r="X142" s="32"/>
      <c r="Y142" s="34">
        <f>IF(X142="DNF",0,IF(AND(X142&lt;4,X142&gt;0),((-1*X142+4)),IF(AND(X142&gt;3,X142),0,IF(X142="",))))</f>
        <v>0</v>
      </c>
      <c r="Z142" s="35">
        <f>SUM(Q142+S142+U142+W142+Y142)</f>
        <v>0</v>
      </c>
      <c r="AA142" s="38"/>
      <c r="AB142" s="36"/>
    </row>
    <row r="143" spans="2:28" ht="12.75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9"/>
      <c r="M143" s="37"/>
      <c r="N143" s="29"/>
      <c r="O143" s="31"/>
      <c r="P143" s="32"/>
      <c r="Q143" s="33"/>
      <c r="R143" s="32"/>
      <c r="S143" s="34"/>
      <c r="T143" s="32"/>
      <c r="U143" s="34"/>
      <c r="V143" s="32"/>
      <c r="W143" s="34"/>
      <c r="X143" s="32"/>
      <c r="Y143" s="34"/>
      <c r="Z143" s="35"/>
      <c r="AA143" s="38"/>
      <c r="AB143" s="36"/>
    </row>
    <row r="144" spans="1:28" ht="12.75">
      <c r="A144" s="8">
        <v>32</v>
      </c>
      <c r="B144" s="27">
        <v>62</v>
      </c>
      <c r="C144" s="27" t="s">
        <v>50</v>
      </c>
      <c r="D144" s="27" t="s">
        <v>46</v>
      </c>
      <c r="E144" s="27" t="s">
        <v>253</v>
      </c>
      <c r="F144" s="27" t="s">
        <v>254</v>
      </c>
      <c r="G144" s="27" t="s">
        <v>45</v>
      </c>
      <c r="H144" s="27">
        <v>16</v>
      </c>
      <c r="I144" s="27">
        <v>225504</v>
      </c>
      <c r="J144" s="27" t="s">
        <v>65</v>
      </c>
      <c r="K144" s="28">
        <v>0.418055555555552</v>
      </c>
      <c r="L144" s="29">
        <v>0.0534722222222222</v>
      </c>
      <c r="M144" s="37">
        <v>0.06532407407407408</v>
      </c>
      <c r="N144" s="29">
        <f>IF(M144&gt;0,(M144-L144)," ")</f>
        <v>0.011851851851851877</v>
      </c>
      <c r="O144" s="31">
        <f>IF(M144&gt;0,$P$2/(N144*24),"")</f>
        <v>16.171874999999964</v>
      </c>
      <c r="P144" s="32">
        <v>20</v>
      </c>
      <c r="Q144" s="33">
        <f>IF(P144="DNF",0,IF(AND(P144&lt;3,P144&gt;0),((-3*P144+28)),IF(AND(P144&gt;2,P144&lt;11),(-2*P144+26),IF(AND(P144&gt;10,P144&lt;16),(-P144+16),IF(P144&gt;15,0,IF(P144="",))))))</f>
        <v>0</v>
      </c>
      <c r="R144" s="32"/>
      <c r="S144" s="34">
        <f>IF(R144="DNF",0,IF(AND(R144&lt;3,R144&gt;0),((-3*R144+28)),IF(AND(R144&gt;2,R144&lt;11),(-2*R144+26),IF(AND(R144&gt;10,R144&lt;16),(-R144+16),IF(R144&gt;15,0,IF(R144="",))))))</f>
        <v>0</v>
      </c>
      <c r="T144" s="32"/>
      <c r="U144" s="34">
        <f>IF(T144="DNF",0,IF(AND(T144&lt;4,T144&gt;0),((-1*T144+4)),IF(AND(T144&gt;3,T144),0,IF(T144="",))))</f>
        <v>0</v>
      </c>
      <c r="V144" s="32"/>
      <c r="W144" s="34">
        <f>IF(V144="DNF",0,IF(AND(V144&lt;3,V144&gt;0),((-3*V144+28)),IF(AND(V144&gt;2,V144&lt;11),(-2*V144+26),IF(AND(V144&gt;10,V144&lt;16),(-V144+16),IF(V144&gt;15,0,IF(V144="",))))))</f>
        <v>0</v>
      </c>
      <c r="X144" s="32"/>
      <c r="Y144" s="34">
        <f>IF(X144="DNF",0,IF(AND(X144&lt;4,X144&gt;0),((-1*X144+4)),IF(AND(X144&gt;3,X144),0,IF(X144="",))))</f>
        <v>0</v>
      </c>
      <c r="Z144" s="35">
        <f>SUM(Q144+S144+U144+W144+Y144)</f>
        <v>0</v>
      </c>
      <c r="AA144" s="38"/>
      <c r="AB144" s="36"/>
    </row>
    <row r="145" spans="2:28" ht="12.75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9"/>
      <c r="M145" s="37"/>
      <c r="N145" s="29"/>
      <c r="O145" s="31"/>
      <c r="P145" s="32"/>
      <c r="Q145" s="33"/>
      <c r="R145" s="32"/>
      <c r="S145" s="34"/>
      <c r="T145" s="32"/>
      <c r="U145" s="34"/>
      <c r="V145" s="32"/>
      <c r="W145" s="34"/>
      <c r="X145" s="32"/>
      <c r="Y145" s="34"/>
      <c r="Z145" s="35"/>
      <c r="AA145" s="38"/>
      <c r="AB145" s="36"/>
    </row>
    <row r="146" spans="1:28" ht="12.75">
      <c r="A146" s="8">
        <v>17</v>
      </c>
      <c r="B146" s="27">
        <v>57</v>
      </c>
      <c r="C146" s="27" t="s">
        <v>50</v>
      </c>
      <c r="D146" s="27" t="s">
        <v>241</v>
      </c>
      <c r="E146" s="27" t="s">
        <v>242</v>
      </c>
      <c r="F146" s="27" t="s">
        <v>243</v>
      </c>
      <c r="G146" s="27" t="s">
        <v>38</v>
      </c>
      <c r="H146" s="27">
        <v>15</v>
      </c>
      <c r="I146" s="27">
        <v>226379</v>
      </c>
      <c r="J146" s="27" t="s">
        <v>65</v>
      </c>
      <c r="K146" s="28">
        <v>0.41458333333333</v>
      </c>
      <c r="L146" s="29">
        <v>0.0499999999999999</v>
      </c>
      <c r="M146" s="37">
        <v>0.06174768518518519</v>
      </c>
      <c r="N146" s="29">
        <f>IF(M146&gt;0,(M146-L146)," ")</f>
        <v>0.011747685185185291</v>
      </c>
      <c r="O146" s="31">
        <f>IF(M146&gt;0,$P$2/(N146*24),"")</f>
        <v>16.31527093596044</v>
      </c>
      <c r="P146" s="32">
        <v>16</v>
      </c>
      <c r="Q146" s="33">
        <f>IF(P146="DNF",0,IF(AND(P146&lt;3,P146&gt;0),((-3*P146+28)),IF(AND(P146&gt;2,P146&lt;11),(-2*P146+26),IF(AND(P146&gt;10,P146&lt;16),(-P146+16),IF(P146&gt;15,0,IF(P146="",))))))</f>
        <v>0</v>
      </c>
      <c r="R146" s="32">
        <v>11</v>
      </c>
      <c r="S146" s="34">
        <f>IF(R146="DNF",0,IF(AND(R146&lt;3,R146&gt;0),((-3*R146+28)),IF(AND(R146&gt;2,R146&lt;11),(-2*R146+26),IF(AND(R146&gt;10,R146&lt;16),(-R146+16),IF(R146&gt;15,0,IF(R146="",))))))</f>
        <v>5</v>
      </c>
      <c r="T146" s="32"/>
      <c r="U146" s="34">
        <f>IF(T146="DNF",0,IF(AND(T146&lt;4,T146&gt;0),((-1*T146+4)),IF(AND(T146&gt;3,T146),0,IF(T146="",))))</f>
        <v>0</v>
      </c>
      <c r="V146" s="32"/>
      <c r="W146" s="34">
        <f>IF(V146="DNF",0,IF(AND(V146&lt;3,V146&gt;0),((-3*V146+28)),IF(AND(V146&gt;2,V146&lt;11),(-2*V146+26),IF(AND(V146&gt;10,V146&lt;16),(-V146+16),IF(V146&gt;15,0,IF(V146="",))))))</f>
        <v>0</v>
      </c>
      <c r="X146" s="32"/>
      <c r="Y146" s="34">
        <f>IF(X146="DNF",0,IF(AND(X146&lt;4,X146&gt;0),((-1*X146+4)),IF(AND(X146&gt;3,X146),0,IF(X146="",))))</f>
        <v>0</v>
      </c>
      <c r="Z146" s="35">
        <f>SUM(Q146+S146+U146+W146+Y146)</f>
        <v>5</v>
      </c>
      <c r="AA146" s="38"/>
      <c r="AB146" s="36"/>
    </row>
    <row r="147" spans="2:28" ht="12.75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9"/>
      <c r="M147" s="37"/>
      <c r="N147" s="29"/>
      <c r="O147" s="31"/>
      <c r="P147" s="32"/>
      <c r="Q147" s="33"/>
      <c r="R147" s="32"/>
      <c r="S147" s="34"/>
      <c r="T147" s="32"/>
      <c r="U147" s="34"/>
      <c r="V147" s="32"/>
      <c r="W147" s="34"/>
      <c r="X147" s="32"/>
      <c r="Y147" s="34"/>
      <c r="Z147" s="35"/>
      <c r="AA147" s="38"/>
      <c r="AB147" s="36"/>
    </row>
    <row r="148" spans="1:26" ht="12.75">
      <c r="A148" s="8">
        <v>8</v>
      </c>
      <c r="B148" s="27">
        <v>104</v>
      </c>
      <c r="C148" s="27" t="s">
        <v>357</v>
      </c>
      <c r="D148" s="27" t="s">
        <v>358</v>
      </c>
      <c r="E148" s="27" t="s">
        <v>359</v>
      </c>
      <c r="F148" s="27" t="s">
        <v>360</v>
      </c>
      <c r="G148" s="27" t="s">
        <v>41</v>
      </c>
      <c r="H148" s="27">
        <v>14</v>
      </c>
      <c r="I148" s="27">
        <v>214160</v>
      </c>
      <c r="J148" s="27" t="s">
        <v>66</v>
      </c>
      <c r="K148" s="28">
        <v>0.447222222222216</v>
      </c>
      <c r="L148" s="29">
        <v>0.0826388888888888</v>
      </c>
      <c r="M148" s="30">
        <v>0.09514328703703705</v>
      </c>
      <c r="N148" s="29">
        <f>IF(M148&gt;0,(M148-L148)," ")</f>
        <v>0.012504398148148244</v>
      </c>
      <c r="O148" s="31">
        <f>IF(M148&gt;0,$P$2/(N148*24),"")</f>
        <v>15.327940169199607</v>
      </c>
      <c r="P148" s="32">
        <v>10</v>
      </c>
      <c r="Q148" s="33">
        <f>IF(P148="DNF",0,IF(AND(P148&lt;3,P148&gt;0),((-3*P148+28)),IF(AND(P148&gt;2,P148&lt;11),(-2*P148+26),IF(AND(P148&gt;10,P148&lt;16),(-P148+16),IF(P148&gt;15,0,IF(P148="",))))))</f>
        <v>6</v>
      </c>
      <c r="R148" s="32">
        <v>6</v>
      </c>
      <c r="S148" s="34">
        <f>IF(R148="DNF",0,IF(AND(R148&lt;3,R148&gt;0),((-3*R148+28)),IF(AND(R148&gt;2,R148&lt;11),(-2*R148+26),IF(AND(R148&gt;10,R148&lt;16),(-R148+16),IF(R148&gt;15,0,IF(R148="",))))))</f>
        <v>14</v>
      </c>
      <c r="T148" s="32"/>
      <c r="U148" s="34">
        <f>IF(T148="DNF",0,IF(AND(T148&lt;4,T148&gt;0),((-1*T148+4)),IF(AND(T148&gt;3,T148),0,IF(T148="",))))</f>
        <v>0</v>
      </c>
      <c r="V148" s="32"/>
      <c r="W148" s="34">
        <f>IF(V148="DNF",0,IF(AND(V148&lt;3,V148&gt;0),((-3*V148+28)),IF(AND(V148&gt;2,V148&lt;11),(-2*V148+26),IF(AND(V148&gt;10,V148&lt;16),(-V148+16),IF(V148&gt;15,0,IF(V148="",))))))</f>
        <v>0</v>
      </c>
      <c r="X148" s="32"/>
      <c r="Y148" s="34">
        <f>IF(X148="DNF",0,IF(AND(X148&lt;4,X148&gt;0),((-1*X148+4)),IF(AND(X148&gt;3,X148),0,IF(X148="",))))</f>
        <v>0</v>
      </c>
      <c r="Z148" s="35">
        <f>SUM(Q148+S148+U148+W148+Y148)</f>
        <v>20</v>
      </c>
    </row>
    <row r="149" spans="2:26" ht="12.75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9"/>
      <c r="M149" s="30"/>
      <c r="N149" s="29"/>
      <c r="O149" s="31"/>
      <c r="P149" s="32"/>
      <c r="Q149" s="33"/>
      <c r="R149" s="32"/>
      <c r="S149" s="34"/>
      <c r="T149" s="32"/>
      <c r="U149" s="34"/>
      <c r="V149" s="32"/>
      <c r="W149" s="34"/>
      <c r="X149" s="32"/>
      <c r="Y149" s="34"/>
      <c r="Z149" s="35"/>
    </row>
    <row r="150" spans="1:26" ht="12.75">
      <c r="A150" s="8">
        <v>18</v>
      </c>
      <c r="B150" s="27">
        <v>109</v>
      </c>
      <c r="C150" s="27" t="s">
        <v>369</v>
      </c>
      <c r="D150" s="27" t="s">
        <v>370</v>
      </c>
      <c r="E150" s="27" t="s">
        <v>207</v>
      </c>
      <c r="F150" s="27" t="s">
        <v>371</v>
      </c>
      <c r="G150" s="27" t="s">
        <v>37</v>
      </c>
      <c r="H150" s="27">
        <v>10</v>
      </c>
      <c r="I150" s="27">
        <v>243441</v>
      </c>
      <c r="J150" s="27" t="s">
        <v>70</v>
      </c>
      <c r="K150" s="28">
        <v>0.450694444444438</v>
      </c>
      <c r="L150" s="29">
        <v>0.086111111111111</v>
      </c>
      <c r="M150" s="30">
        <v>0.10531435185185185</v>
      </c>
      <c r="N150" s="29">
        <f>IF(M150&gt;0,(M150-L150)," ")</f>
        <v>0.019203240740740854</v>
      </c>
      <c r="O150" s="31">
        <f>IF(M150&gt;0,$P$2/(N150*24),"")</f>
        <v>9.980954217796898</v>
      </c>
      <c r="P150" s="32">
        <v>20</v>
      </c>
      <c r="Q150" s="33">
        <f>IF(P150="DNF",0,IF(AND(P150&lt;3,P150&gt;0),((-3*P150+28)),IF(AND(P150&gt;2,P150&lt;11),(-2*P150+26),IF(AND(P150&gt;10,P150&lt;16),(-P150+16),IF(P150&gt;15,0,IF(P150="",))))))</f>
        <v>0</v>
      </c>
      <c r="R150" s="32">
        <v>16</v>
      </c>
      <c r="S150" s="34">
        <f>IF(R150="DNF",0,IF(AND(R150&lt;3,R150&gt;0),((-3*R150+28)),IF(AND(R150&gt;2,R150&lt;11),(-2*R150+26),IF(AND(R150&gt;10,R150&lt;16),(-R150+16),IF(R150&gt;15,0,IF(R150="",))))))</f>
        <v>0</v>
      </c>
      <c r="T150" s="32"/>
      <c r="U150" s="34">
        <f>IF(T150="DNF",0,IF(AND(T150&lt;4,T150&gt;0),((-1*T150+4)),IF(AND(T150&gt;3,T150),0,IF(T150="",))))</f>
        <v>0</v>
      </c>
      <c r="V150" s="32"/>
      <c r="W150" s="34">
        <f>IF(V150="DNF",0,IF(AND(V150&lt;3,V150&gt;0),((-3*V150+28)),IF(AND(V150&gt;2,V150&lt;11),(-2*V150+26),IF(AND(V150&gt;10,V150&lt;16),(-V150+16),IF(V150&gt;15,0,IF(V150="",))))))</f>
        <v>0</v>
      </c>
      <c r="X150" s="32"/>
      <c r="Y150" s="34">
        <f>IF(X150="DNF",0,IF(AND(X150&lt;4,X150&gt;0),((-1*X150+4)),IF(AND(X150&gt;3,X150),0,IF(X150="",))))</f>
        <v>0</v>
      </c>
      <c r="Z150" s="35">
        <f>SUM(Q150+S150+U150+W150+Y150)</f>
        <v>0</v>
      </c>
    </row>
    <row r="151" spans="1:28" ht="12.75">
      <c r="A151" s="8">
        <v>15</v>
      </c>
      <c r="B151" s="27">
        <v>90</v>
      </c>
      <c r="C151" s="27" t="s">
        <v>321</v>
      </c>
      <c r="D151" s="27" t="s">
        <v>13</v>
      </c>
      <c r="E151" s="27" t="s">
        <v>207</v>
      </c>
      <c r="F151" s="27" t="s">
        <v>322</v>
      </c>
      <c r="G151" s="27" t="s">
        <v>37</v>
      </c>
      <c r="H151" s="27">
        <v>14</v>
      </c>
      <c r="I151" s="27">
        <v>241095</v>
      </c>
      <c r="J151" s="27" t="s">
        <v>66</v>
      </c>
      <c r="K151" s="28">
        <v>0.437499999999995</v>
      </c>
      <c r="L151" s="29">
        <v>0.0729166666666666</v>
      </c>
      <c r="M151" s="30">
        <v>0.087540625</v>
      </c>
      <c r="N151" s="29">
        <f>IF(M151&gt;0,(M151-L151)," ")</f>
        <v>0.014623958333333395</v>
      </c>
      <c r="O151" s="31">
        <f>IF(M151&gt;0,$P$2/(N151*24),"")</f>
        <v>13.106346605883553</v>
      </c>
      <c r="P151" s="32">
        <v>15</v>
      </c>
      <c r="Q151" s="33">
        <f>IF(P151="DNF",0,IF(AND(P151&lt;3,P151&gt;0),((-3*P151+28)),IF(AND(P151&gt;2,P151&lt;11),(-2*P151+26),IF(AND(P151&gt;10,P151&lt;16),(-P151+16),IF(P151&gt;15,0,IF(P151="",))))))</f>
        <v>1</v>
      </c>
      <c r="R151" s="32">
        <v>16</v>
      </c>
      <c r="S151" s="34">
        <f>IF(R151="DNF",0,IF(AND(R151&lt;3,R151&gt;0),((-3*R151+28)),IF(AND(R151&gt;2,R151&lt;11),(-2*R151+26),IF(AND(R151&gt;10,R151&lt;16),(-R151+16),IF(R151&gt;15,0,IF(R151="",))))))</f>
        <v>0</v>
      </c>
      <c r="T151" s="32"/>
      <c r="U151" s="34">
        <f>IF(T151="DNF",0,IF(AND(T151&lt;4,T151&gt;0),((-1*T151+4)),IF(AND(T151&gt;3,T151),0,IF(T151="",))))</f>
        <v>0</v>
      </c>
      <c r="V151" s="32"/>
      <c r="W151" s="34">
        <f>IF(V151="DNF",0,IF(AND(V151&lt;3,V151&gt;0),((-3*V151+28)),IF(AND(V151&gt;2,V151&lt;11),(-2*V151+26),IF(AND(V151&gt;10,V151&lt;16),(-V151+16),IF(V151&gt;15,0,IF(V151="",))))))</f>
        <v>0</v>
      </c>
      <c r="X151" s="32"/>
      <c r="Y151" s="34">
        <f>IF(X151="DNF",0,IF(AND(X151&lt;4,X151&gt;0),((-1*X151+4)),IF(AND(X151&gt;3,X151),0,IF(X151="",))))</f>
        <v>0</v>
      </c>
      <c r="Z151" s="35">
        <f>SUM(Q151+S151+U151+W151+Y151)</f>
        <v>1</v>
      </c>
      <c r="AA151" s="36"/>
      <c r="AB151" s="36"/>
    </row>
    <row r="152" spans="1:26" ht="12.75">
      <c r="A152" s="8">
        <v>20</v>
      </c>
      <c r="B152" s="27">
        <v>99</v>
      </c>
      <c r="C152" s="27" t="s">
        <v>332</v>
      </c>
      <c r="D152" s="27" t="s">
        <v>345</v>
      </c>
      <c r="E152" s="27" t="s">
        <v>207</v>
      </c>
      <c r="F152" s="27" t="s">
        <v>346</v>
      </c>
      <c r="G152" s="27" t="s">
        <v>37</v>
      </c>
      <c r="H152" s="27">
        <v>13</v>
      </c>
      <c r="I152" s="27">
        <v>240978</v>
      </c>
      <c r="J152" s="27" t="s">
        <v>66</v>
      </c>
      <c r="K152" s="28">
        <v>0.443749999999994</v>
      </c>
      <c r="L152" s="29">
        <v>0.0791666666666666</v>
      </c>
      <c r="M152" s="30">
        <v>0.0959454861111111</v>
      </c>
      <c r="N152" s="29">
        <f>IF(M152&gt;0,(M152-L152)," ")</f>
        <v>0.01677881944444451</v>
      </c>
      <c r="O152" s="31">
        <f>IF(M152&gt;0,$P$2/(N152*24),"")</f>
        <v>11.423131841979965</v>
      </c>
      <c r="P152" s="32">
        <v>17</v>
      </c>
      <c r="Q152" s="33">
        <f>IF(P152="DNF",0,IF(AND(P152&lt;3,P152&gt;0),((-3*P152+28)),IF(AND(P152&gt;2,P152&lt;11),(-2*P152+26),IF(AND(P152&gt;10,P152&lt;16),(-P152+16),IF(P152&gt;15,0,IF(P152="",))))))</f>
        <v>0</v>
      </c>
      <c r="R152" s="32">
        <v>18</v>
      </c>
      <c r="S152" s="34">
        <f>IF(R152="DNF",0,IF(AND(R152&lt;3,R152&gt;0),((-3*R152+28)),IF(AND(R152&gt;2,R152&lt;11),(-2*R152+26),IF(AND(R152&gt;10,R152&lt;16),(-R152+16),IF(R152&gt;15,0,IF(R152="",))))))</f>
        <v>0</v>
      </c>
      <c r="T152" s="32"/>
      <c r="U152" s="34">
        <f>IF(T152="DNF",0,IF(AND(T152&lt;4,T152&gt;0),((-1*T152+4)),IF(AND(T152&gt;3,T152),0,IF(T152="",))))</f>
        <v>0</v>
      </c>
      <c r="V152" s="32"/>
      <c r="W152" s="34">
        <f>IF(V152="DNF",0,IF(AND(V152&lt;3,V152&gt;0),((-3*V152+28)),IF(AND(V152&gt;2,V152&lt;11),(-2*V152+26),IF(AND(V152&gt;10,V152&lt;16),(-V152+16),IF(V152&gt;15,0,IF(V152="",))))))</f>
        <v>0</v>
      </c>
      <c r="X152" s="32"/>
      <c r="Y152" s="34">
        <f>IF(X152="DNF",0,IF(AND(X152&lt;4,X152&gt;0),((-1*X152+4)),IF(AND(X152&gt;3,X152),0,IF(X152="",))))</f>
        <v>0</v>
      </c>
      <c r="Z152" s="35">
        <f>SUM(Q152+S152+U152+W152+Y152)</f>
        <v>0</v>
      </c>
    </row>
    <row r="153" spans="1:28" ht="12.75">
      <c r="A153" s="8">
        <v>12</v>
      </c>
      <c r="B153" s="27">
        <v>43</v>
      </c>
      <c r="C153" s="27" t="s">
        <v>49</v>
      </c>
      <c r="D153" s="27" t="s">
        <v>206</v>
      </c>
      <c r="E153" s="27" t="s">
        <v>207</v>
      </c>
      <c r="F153" s="27" t="s">
        <v>208</v>
      </c>
      <c r="G153" s="27" t="s">
        <v>37</v>
      </c>
      <c r="H153" s="27">
        <v>16</v>
      </c>
      <c r="I153" s="27">
        <v>219955</v>
      </c>
      <c r="J153" s="27" t="s">
        <v>65</v>
      </c>
      <c r="K153" s="28">
        <v>0.404861111111109</v>
      </c>
      <c r="L153" s="29">
        <v>0.0402777777777777</v>
      </c>
      <c r="M153" s="37">
        <v>0.05121481481481482</v>
      </c>
      <c r="N153" s="29">
        <f>IF(M153&gt;0,(M153-L153)," ")</f>
        <v>0.01093703703703712</v>
      </c>
      <c r="O153" s="31">
        <f>IF(M153&gt;0,$P$2/(N153*24),"")</f>
        <v>17.524551303758756</v>
      </c>
      <c r="P153" s="32">
        <v>7</v>
      </c>
      <c r="Q153" s="33">
        <f>IF(P153="DNF",0,IF(AND(P153&lt;3,P153&gt;0),((-3*P153+28)),IF(AND(P153&gt;2,P153&lt;11),(-2*P153+26),IF(AND(P153&gt;10,P153&lt;16),(-P153+16),IF(P153&gt;15,0,IF(P153="",))))))</f>
        <v>12</v>
      </c>
      <c r="R153" s="32"/>
      <c r="S153" s="34">
        <f>IF(R153="DNF",0,IF(AND(R153&lt;3,R153&gt;0),((-3*R153+28)),IF(AND(R153&gt;2,R153&lt;11),(-2*R153+26),IF(AND(R153&gt;10,R153&lt;16),(-R153+16),IF(R153&gt;15,0,IF(R153="",))))))</f>
        <v>0</v>
      </c>
      <c r="T153" s="32"/>
      <c r="U153" s="34">
        <f>IF(T153="DNF",0,IF(AND(T153&lt;4,T153&gt;0),((-1*T153+4)),IF(AND(T153&gt;3,T153),0,IF(T153="",))))</f>
        <v>0</v>
      </c>
      <c r="V153" s="32"/>
      <c r="W153" s="34">
        <f>IF(V153="DNF",0,IF(AND(V153&lt;3,V153&gt;0),((-3*V153+28)),IF(AND(V153&gt;2,V153&lt;11),(-2*V153+26),IF(AND(V153&gt;10,V153&lt;16),(-V153+16),IF(V153&gt;15,0,IF(V153="",))))))</f>
        <v>0</v>
      </c>
      <c r="X153" s="32"/>
      <c r="Y153" s="34">
        <f>IF(X153="DNF",0,IF(AND(X153&lt;4,X153&gt;0),((-1*X153+4)),IF(AND(X153&gt;3,X153),0,IF(X153="",))))</f>
        <v>0</v>
      </c>
      <c r="Z153" s="35">
        <f>SUM(Q153+S153+U153+W153+Y153)</f>
        <v>12</v>
      </c>
      <c r="AA153" s="38"/>
      <c r="AB153" s="36"/>
    </row>
    <row r="154" spans="2:28" ht="12.75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9"/>
      <c r="M154" s="37"/>
      <c r="N154" s="29"/>
      <c r="O154" s="31"/>
      <c r="P154" s="32"/>
      <c r="Q154" s="33"/>
      <c r="R154" s="32"/>
      <c r="S154" s="34"/>
      <c r="T154" s="32"/>
      <c r="U154" s="34"/>
      <c r="V154" s="32"/>
      <c r="W154" s="34"/>
      <c r="X154" s="32"/>
      <c r="Y154" s="34"/>
      <c r="Z154" s="43">
        <f>SUM(Z150:Z153)</f>
        <v>13</v>
      </c>
      <c r="AA154" s="38"/>
      <c r="AB154" s="36"/>
    </row>
    <row r="155" spans="1:28" ht="12.75">
      <c r="A155" s="8">
        <v>5</v>
      </c>
      <c r="B155" s="27">
        <v>39</v>
      </c>
      <c r="C155" s="27" t="s">
        <v>30</v>
      </c>
      <c r="D155" s="27" t="s">
        <v>14</v>
      </c>
      <c r="E155" s="27" t="s">
        <v>149</v>
      </c>
      <c r="F155" s="27" t="s">
        <v>200</v>
      </c>
      <c r="G155" s="27" t="s">
        <v>38</v>
      </c>
      <c r="H155" s="27">
        <v>18</v>
      </c>
      <c r="I155" s="27">
        <v>187500</v>
      </c>
      <c r="J155" s="27" t="s">
        <v>64</v>
      </c>
      <c r="K155" s="28">
        <v>0.402083333333331</v>
      </c>
      <c r="L155" s="29">
        <v>0.0375</v>
      </c>
      <c r="M155" s="37">
        <v>0.047974537037037045</v>
      </c>
      <c r="N155" s="29">
        <f>IF(M155&gt;0,(M155-L155)," ")</f>
        <v>0.010474537037037046</v>
      </c>
      <c r="O155" s="31">
        <f>IF(M155&gt;0,$P$2/(N155*24),"")</f>
        <v>18.298342541436448</v>
      </c>
      <c r="P155" s="32">
        <v>6</v>
      </c>
      <c r="Q155" s="33">
        <f>IF(P155="DNF",0,IF(AND(P155&lt;3,P155&gt;0),((-3*P155+28)),IF(AND(P155&gt;2,P155&lt;11),(-2*P155+26),IF(AND(P155&gt;10,P155&lt;16),(-P155+16),IF(P155&gt;15,0,IF(P155="",))))))</f>
        <v>14</v>
      </c>
      <c r="R155" s="32">
        <v>3</v>
      </c>
      <c r="S155" s="34">
        <f>IF(R155="DNF",0,IF(AND(R155&lt;3,R155&gt;0),((-3*R155+28)),IF(AND(R155&gt;2,R155&lt;11),(-2*R155+26),IF(AND(R155&gt;10,R155&lt;16),(-R155+16),IF(R155&gt;15,0,IF(R155="",))))))</f>
        <v>20</v>
      </c>
      <c r="T155" s="32"/>
      <c r="U155" s="34">
        <f>IF(T155="DNF",0,IF(AND(T155&lt;4,T155&gt;0),((-1*T155+4)),IF(AND(T155&gt;3,T155),0,IF(T155="",))))</f>
        <v>0</v>
      </c>
      <c r="V155" s="32"/>
      <c r="W155" s="34">
        <f>IF(V155="DNF",0,IF(AND(V155&lt;3,V155&gt;0),((-3*V155+28)),IF(AND(V155&gt;2,V155&lt;11),(-2*V155+26),IF(AND(V155&gt;10,V155&lt;16),(-V155+16),IF(V155&gt;15,0,IF(V155="",))))))</f>
        <v>0</v>
      </c>
      <c r="X155" s="32"/>
      <c r="Y155" s="34">
        <f>IF(X155="DNF",0,IF(AND(X155&lt;4,X155&gt;0),((-1*X155+4)),IF(AND(X155&gt;3,X155),0,IF(X155="",))))</f>
        <v>0</v>
      </c>
      <c r="Z155" s="35">
        <f>SUM(Q155+S155+U155+W155+Y155)</f>
        <v>34</v>
      </c>
      <c r="AA155" s="38"/>
      <c r="AB155" s="36"/>
    </row>
    <row r="156" spans="1:28" ht="12.75">
      <c r="A156" s="8">
        <v>13</v>
      </c>
      <c r="B156" s="27">
        <v>37</v>
      </c>
      <c r="C156" s="27" t="s">
        <v>194</v>
      </c>
      <c r="D156" s="27" t="s">
        <v>195</v>
      </c>
      <c r="E156" s="27" t="s">
        <v>149</v>
      </c>
      <c r="F156" s="27" t="s">
        <v>196</v>
      </c>
      <c r="G156" s="27" t="s">
        <v>41</v>
      </c>
      <c r="H156" s="27">
        <v>18</v>
      </c>
      <c r="I156" s="27">
        <v>186783</v>
      </c>
      <c r="J156" s="27" t="s">
        <v>64</v>
      </c>
      <c r="K156" s="28">
        <v>0.400694444444442</v>
      </c>
      <c r="L156" s="29">
        <v>0.0361111111111111</v>
      </c>
      <c r="M156" s="37">
        <v>0.04766203703703704</v>
      </c>
      <c r="N156" s="29">
        <f>IF(M156&gt;0,(M156-L156)," ")</f>
        <v>0.011550925925925937</v>
      </c>
      <c r="O156" s="31">
        <f>IF(M156&gt;0,$P$2/(N156*24),"")</f>
        <v>16.593186372745475</v>
      </c>
      <c r="P156" s="32">
        <v>19</v>
      </c>
      <c r="Q156" s="33">
        <f>IF(P156="DNF",0,IF(AND(P156&lt;3,P156&gt;0),((-3*P156+28)),IF(AND(P156&gt;2,P156&lt;11),(-2*P156+26),IF(AND(P156&gt;10,P156&lt;16),(-P156+16),IF(P156&gt;15,0,IF(P156="",))))))</f>
        <v>0</v>
      </c>
      <c r="R156" s="32">
        <v>10</v>
      </c>
      <c r="S156" s="34">
        <f>IF(R156="DNF",0,IF(AND(R156&lt;3,R156&gt;0),((-3*R156+28)),IF(AND(R156&gt;2,R156&lt;11),(-2*R156+26),IF(AND(R156&gt;10,R156&lt;16),(-R156+16),IF(R156&gt;15,0,IF(R156="",))))))</f>
        <v>6</v>
      </c>
      <c r="T156" s="32"/>
      <c r="U156" s="34">
        <f>IF(T156="DNF",0,IF(AND(T156&lt;4,T156&gt;0),((-1*T156+4)),IF(AND(T156&gt;3,T156),0,IF(T156="",))))</f>
        <v>0</v>
      </c>
      <c r="V156" s="32"/>
      <c r="W156" s="34">
        <f>IF(V156="DNF",0,IF(AND(V156&lt;3,V156&gt;0),((-3*V156+28)),IF(AND(V156&gt;2,V156&lt;11),(-2*V156+26),IF(AND(V156&gt;10,V156&lt;16),(-V156+16),IF(V156&gt;15,0,IF(V156="",))))))</f>
        <v>0</v>
      </c>
      <c r="X156" s="32"/>
      <c r="Y156" s="34">
        <f>IF(X156="DNF",0,IF(AND(X156&lt;4,X156&gt;0),((-1*X156+4)),IF(AND(X156&gt;3,X156),0,IF(X156="",))))</f>
        <v>0</v>
      </c>
      <c r="Z156" s="35">
        <f>SUM(Q156+S156+U156+W156+Y156)</f>
        <v>6</v>
      </c>
      <c r="AA156" s="38"/>
      <c r="AB156" s="36"/>
    </row>
    <row r="157" spans="1:28" ht="12.75">
      <c r="A157" s="8">
        <v>19</v>
      </c>
      <c r="B157" s="27">
        <v>31</v>
      </c>
      <c r="C157" s="27" t="s">
        <v>181</v>
      </c>
      <c r="D157" s="27" t="s">
        <v>182</v>
      </c>
      <c r="E157" s="27" t="s">
        <v>149</v>
      </c>
      <c r="F157" s="27" t="s">
        <v>183</v>
      </c>
      <c r="G157" s="27" t="s">
        <v>38</v>
      </c>
      <c r="H157" s="27">
        <v>18</v>
      </c>
      <c r="I157" s="27">
        <v>211419</v>
      </c>
      <c r="J157" s="27" t="s">
        <v>64</v>
      </c>
      <c r="K157" s="28">
        <v>0.396527777777776</v>
      </c>
      <c r="L157" s="29">
        <v>0.0319444444444444</v>
      </c>
      <c r="M157" s="37">
        <v>0.043309837962962956</v>
      </c>
      <c r="N157" s="29">
        <f>IF(M157&gt;0,(M157-L157)," ")</f>
        <v>0.011365393518518556</v>
      </c>
      <c r="O157" s="31">
        <f>IF(M157&gt;0,$P$2/(N157*24),"")</f>
        <v>16.864058983471942</v>
      </c>
      <c r="P157" s="32">
        <v>18</v>
      </c>
      <c r="Q157" s="33">
        <f>IF(P157="DNF",0,IF(AND(P157&lt;3,P157&gt;0),((-3*P157+28)),IF(AND(P157&gt;2,P157&lt;11),(-2*P157+26),IF(AND(P157&gt;10,P157&lt;16),(-P157+16),IF(P157&gt;15,0,IF(P157="",))))))</f>
        <v>0</v>
      </c>
      <c r="R157" s="32">
        <v>16</v>
      </c>
      <c r="S157" s="34">
        <f>IF(R157="DNF",0,IF(AND(R157&lt;3,R157&gt;0),((-3*R157+28)),IF(AND(R157&gt;2,R157&lt;11),(-2*R157+26),IF(AND(R157&gt;10,R157&lt;16),(-R157+16),IF(R157&gt;15,0,IF(R157="",))))))</f>
        <v>0</v>
      </c>
      <c r="T157" s="32"/>
      <c r="U157" s="34">
        <f>IF(T157="DNF",0,IF(AND(T157&lt;4,T157&gt;0),((-1*T157+4)),IF(AND(T157&gt;3,T157),0,IF(T157="",))))</f>
        <v>0</v>
      </c>
      <c r="V157" s="32"/>
      <c r="W157" s="34">
        <f>IF(V157="DNF",0,IF(AND(V157&lt;3,V157&gt;0),((-3*V157+28)),IF(AND(V157&gt;2,V157&lt;11),(-2*V157+26),IF(AND(V157&gt;10,V157&lt;16),(-V157+16),IF(V157&gt;15,0,IF(V157="",))))))</f>
        <v>0</v>
      </c>
      <c r="X157" s="32"/>
      <c r="Y157" s="34">
        <f>IF(X157="DNF",0,IF(AND(X157&lt;4,X157&gt;0),((-1*X157+4)),IF(AND(X157&gt;3,X157),0,IF(X157="",))))</f>
        <v>0</v>
      </c>
      <c r="Z157" s="35">
        <f>SUM(Q157+S157+U157+W157+Y157)</f>
        <v>0</v>
      </c>
      <c r="AA157" s="38"/>
      <c r="AB157" s="36"/>
    </row>
    <row r="158" spans="1:28" ht="12.75">
      <c r="A158" s="8">
        <v>42</v>
      </c>
      <c r="B158" s="27">
        <v>19</v>
      </c>
      <c r="C158" s="27" t="s">
        <v>28</v>
      </c>
      <c r="D158" s="27" t="s">
        <v>13</v>
      </c>
      <c r="E158" s="27" t="s">
        <v>149</v>
      </c>
      <c r="F158" s="27" t="s">
        <v>150</v>
      </c>
      <c r="G158" s="27" t="s">
        <v>43</v>
      </c>
      <c r="H158" s="27">
        <v>18</v>
      </c>
      <c r="I158" s="27">
        <v>194006</v>
      </c>
      <c r="J158" s="27" t="s">
        <v>64</v>
      </c>
      <c r="K158" s="28">
        <v>0.388194444444444</v>
      </c>
      <c r="L158" s="29">
        <v>0.0236111111111111</v>
      </c>
      <c r="M158" s="37"/>
      <c r="N158" s="29" t="str">
        <f>IF(M158&gt;0,(M158-L158)," ")</f>
        <v> </v>
      </c>
      <c r="O158" s="31">
        <f>IF(M158&gt;0,$P$2/(N158*24),"")</f>
      </c>
      <c r="P158" s="32"/>
      <c r="Q158" s="33">
        <f>IF(P158="DNF",0,IF(AND(P158&lt;3,P158&gt;0),((-3*P158+28)),IF(AND(P158&gt;2,P158&lt;11),(-2*P158+26),IF(AND(P158&gt;10,P158&lt;16),(-P158+16),IF(P158&gt;15,0,IF(P158="",))))))</f>
        <v>0</v>
      </c>
      <c r="R158" s="32"/>
      <c r="S158" s="34">
        <f>IF(R158="DNF",0,IF(AND(R158&lt;3,R158&gt;0),((-3*R158+28)),IF(AND(R158&gt;2,R158&lt;11),(-2*R158+26),IF(AND(R158&gt;10,R158&lt;16),(-R158+16),IF(R158&gt;15,0,IF(R158="",))))))</f>
        <v>0</v>
      </c>
      <c r="T158" s="32"/>
      <c r="U158" s="34">
        <f>IF(T158="DNF",0,IF(AND(T158&lt;4,T158&gt;0),((-1*T158+4)),IF(AND(T158&gt;3,T158),0,IF(T158="",))))</f>
        <v>0</v>
      </c>
      <c r="V158" s="32"/>
      <c r="W158" s="34">
        <f>IF(V158="DNF",0,IF(AND(V158&lt;3,V158&gt;0),((-3*V158+28)),IF(AND(V158&gt;2,V158&lt;11),(-2*V158+26),IF(AND(V158&gt;10,V158&lt;16),(-V158+16),IF(V158&gt;15,0,IF(V158="",))))))</f>
        <v>0</v>
      </c>
      <c r="X158" s="32"/>
      <c r="Y158" s="34">
        <f>IF(X158="DNF",0,IF(AND(X158&lt;4,X158&gt;0),((-1*X158+4)),IF(AND(X158&gt;3,X158),0,IF(X158="",))))</f>
        <v>0</v>
      </c>
      <c r="Z158" s="35">
        <f>SUM(Q158+S158+U158+W158+Y158)</f>
        <v>0</v>
      </c>
      <c r="AA158" s="38"/>
      <c r="AB158" s="36"/>
    </row>
    <row r="159" spans="2:28" ht="12.75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9"/>
      <c r="M159" s="37"/>
      <c r="N159" s="29"/>
      <c r="O159" s="31"/>
      <c r="P159" s="32"/>
      <c r="Q159" s="33"/>
      <c r="R159" s="32"/>
      <c r="S159" s="34"/>
      <c r="T159" s="32"/>
      <c r="U159" s="34"/>
      <c r="V159" s="32"/>
      <c r="W159" s="34"/>
      <c r="X159" s="32"/>
      <c r="Y159" s="34"/>
      <c r="Z159" s="35">
        <f>SUM(Z155:Z158)</f>
        <v>40</v>
      </c>
      <c r="AA159" s="38"/>
      <c r="AB159" s="36"/>
    </row>
    <row r="160" spans="1:26" ht="12.75">
      <c r="A160" s="8">
        <v>1</v>
      </c>
      <c r="B160" s="27">
        <v>124</v>
      </c>
      <c r="C160" s="27" t="s">
        <v>272</v>
      </c>
      <c r="D160" s="27" t="s">
        <v>397</v>
      </c>
      <c r="E160" s="27" t="s">
        <v>179</v>
      </c>
      <c r="F160" s="27" t="s">
        <v>398</v>
      </c>
      <c r="G160" s="27" t="s">
        <v>41</v>
      </c>
      <c r="H160" s="27"/>
      <c r="I160" s="27">
        <v>213999</v>
      </c>
      <c r="J160" s="27" t="s">
        <v>70</v>
      </c>
      <c r="K160" s="28">
        <v>0.461111111111104</v>
      </c>
      <c r="L160" s="29">
        <v>0.0965277777777777</v>
      </c>
      <c r="M160" s="30">
        <v>0.11052615740740741</v>
      </c>
      <c r="N160" s="29">
        <f aca="true" t="shared" si="48" ref="N160:N167">IF(M160&gt;0,(M160-L160)," ")</f>
        <v>0.013998379629629715</v>
      </c>
      <c r="O160" s="31">
        <f aca="true" t="shared" si="49" ref="O160:O171">IF(M160&gt;0,$P$2/(N160*24),"")</f>
        <v>13.692060919749226</v>
      </c>
      <c r="P160" s="32">
        <v>3</v>
      </c>
      <c r="Q160" s="33">
        <f aca="true" t="shared" si="50" ref="Q160:Q171">IF(P160="DNF",0,IF(AND(P160&lt;3,P160&gt;0),((-3*P160+28)),IF(AND(P160&gt;2,P160&lt;11),(-2*P160+26),IF(AND(P160&gt;10,P160&lt;16),(-P160+16),IF(P160&gt;15,0,IF(P160="",))))))</f>
        <v>20</v>
      </c>
      <c r="R160" s="32">
        <v>1</v>
      </c>
      <c r="S160" s="34">
        <f aca="true" t="shared" si="51" ref="S160:S171">IF(R160="DNF",0,IF(AND(R160&lt;3,R160&gt;0),((-3*R160+28)),IF(AND(R160&gt;2,R160&lt;11),(-2*R160+26),IF(AND(R160&gt;10,R160&lt;16),(-R160+16),IF(R160&gt;15,0,IF(R160="",))))))</f>
        <v>25</v>
      </c>
      <c r="T160" s="32"/>
      <c r="U160" s="34">
        <f aca="true" t="shared" si="52" ref="U160:U171">IF(T160="DNF",0,IF(AND(T160&lt;4,T160&gt;0),((-1*T160+4)),IF(AND(T160&gt;3,T160),0,IF(T160="",))))</f>
        <v>0</v>
      </c>
      <c r="V160" s="32"/>
      <c r="W160" s="34">
        <f aca="true" t="shared" si="53" ref="W160:W171">IF(V160="DNF",0,IF(AND(V160&lt;3,V160&gt;0),((-3*V160+28)),IF(AND(V160&gt;2,V160&lt;11),(-2*V160+26),IF(AND(V160&gt;10,V160&lt;16),(-V160+16),IF(V160&gt;15,0,IF(V160="",))))))</f>
        <v>0</v>
      </c>
      <c r="X160" s="32"/>
      <c r="Y160" s="34">
        <f aca="true" t="shared" si="54" ref="Y160:Y171">IF(X160="DNF",0,IF(AND(X160&lt;4,X160&gt;0),((-1*X160+4)),IF(AND(X160&gt;3,X160),0,IF(X160="",))))</f>
        <v>0</v>
      </c>
      <c r="Z160" s="35">
        <f aca="true" t="shared" si="55" ref="Z160:Z171">SUM(Q160+S160+U160+W160+Y160)</f>
        <v>45</v>
      </c>
    </row>
    <row r="161" spans="1:26" ht="12.75">
      <c r="A161" s="8">
        <v>10</v>
      </c>
      <c r="B161" s="27">
        <v>119</v>
      </c>
      <c r="C161" s="27" t="s">
        <v>385</v>
      </c>
      <c r="D161" s="27" t="s">
        <v>386</v>
      </c>
      <c r="E161" s="27" t="s">
        <v>179</v>
      </c>
      <c r="F161" s="27" t="s">
        <v>387</v>
      </c>
      <c r="G161" s="27" t="s">
        <v>41</v>
      </c>
      <c r="H161" s="27"/>
      <c r="I161" s="27">
        <v>231019</v>
      </c>
      <c r="J161" s="27" t="s">
        <v>70</v>
      </c>
      <c r="K161" s="28">
        <v>0.457638888888882</v>
      </c>
      <c r="L161" s="29">
        <v>0.0930555555555555</v>
      </c>
      <c r="M161" s="30">
        <v>0.10942592592592593</v>
      </c>
      <c r="N161" s="29">
        <f t="shared" si="48"/>
        <v>0.016370370370370424</v>
      </c>
      <c r="O161" s="31">
        <f t="shared" si="49"/>
        <v>11.70814479638005</v>
      </c>
      <c r="P161" s="32">
        <v>11</v>
      </c>
      <c r="Q161" s="33">
        <f t="shared" si="50"/>
        <v>5</v>
      </c>
      <c r="R161" s="32">
        <v>9</v>
      </c>
      <c r="S161" s="34">
        <f t="shared" si="51"/>
        <v>8</v>
      </c>
      <c r="T161" s="32"/>
      <c r="U161" s="34">
        <f t="shared" si="52"/>
        <v>0</v>
      </c>
      <c r="V161" s="32"/>
      <c r="W161" s="34">
        <f t="shared" si="53"/>
        <v>0</v>
      </c>
      <c r="X161" s="32"/>
      <c r="Y161" s="34">
        <f t="shared" si="54"/>
        <v>0</v>
      </c>
      <c r="Z161" s="35">
        <f t="shared" si="55"/>
        <v>13</v>
      </c>
    </row>
    <row r="162" spans="1:28" ht="12.75">
      <c r="A162" s="8">
        <v>3</v>
      </c>
      <c r="B162" s="27">
        <v>87</v>
      </c>
      <c r="C162" s="27" t="s">
        <v>26</v>
      </c>
      <c r="D162" s="27" t="s">
        <v>313</v>
      </c>
      <c r="E162" s="27" t="s">
        <v>179</v>
      </c>
      <c r="F162" s="27" t="s">
        <v>314</v>
      </c>
      <c r="G162" s="27" t="s">
        <v>41</v>
      </c>
      <c r="H162" s="27">
        <v>14</v>
      </c>
      <c r="I162" s="27">
        <v>228401</v>
      </c>
      <c r="J162" s="27" t="s">
        <v>66</v>
      </c>
      <c r="K162" s="28">
        <v>0.435416666666662</v>
      </c>
      <c r="L162" s="29">
        <v>0.0708333333333333</v>
      </c>
      <c r="M162" s="30">
        <v>0.08249884259259259</v>
      </c>
      <c r="N162" s="29">
        <f t="shared" si="48"/>
        <v>0.011665509259259285</v>
      </c>
      <c r="O162" s="31">
        <f t="shared" si="49"/>
        <v>16.43020140886989</v>
      </c>
      <c r="P162" s="32">
        <v>4</v>
      </c>
      <c r="Q162" s="33">
        <f t="shared" si="50"/>
        <v>18</v>
      </c>
      <c r="R162" s="32">
        <v>4</v>
      </c>
      <c r="S162" s="34">
        <f t="shared" si="51"/>
        <v>18</v>
      </c>
      <c r="T162" s="32"/>
      <c r="U162" s="34">
        <f t="shared" si="52"/>
        <v>0</v>
      </c>
      <c r="V162" s="32"/>
      <c r="W162" s="34">
        <f t="shared" si="53"/>
        <v>0</v>
      </c>
      <c r="X162" s="32"/>
      <c r="Y162" s="34">
        <f t="shared" si="54"/>
        <v>0</v>
      </c>
      <c r="Z162" s="35">
        <f t="shared" si="55"/>
        <v>36</v>
      </c>
      <c r="AA162" s="36"/>
      <c r="AB162" s="36"/>
    </row>
    <row r="163" spans="1:28" ht="12.75">
      <c r="A163" s="8">
        <v>8</v>
      </c>
      <c r="B163" s="27">
        <v>69</v>
      </c>
      <c r="C163" s="27" t="s">
        <v>59</v>
      </c>
      <c r="D163" s="27" t="s">
        <v>270</v>
      </c>
      <c r="E163" s="27" t="s">
        <v>179</v>
      </c>
      <c r="F163" s="27" t="s">
        <v>271</v>
      </c>
      <c r="G163" s="27" t="s">
        <v>41</v>
      </c>
      <c r="H163" s="27">
        <v>15</v>
      </c>
      <c r="I163" s="27">
        <v>223052</v>
      </c>
      <c r="J163" s="27" t="s">
        <v>65</v>
      </c>
      <c r="K163" s="28">
        <v>0.422916666666663</v>
      </c>
      <c r="L163" s="29">
        <v>0.0583333333333333</v>
      </c>
      <c r="M163" s="37">
        <v>0.07016365740740742</v>
      </c>
      <c r="N163" s="29">
        <f t="shared" si="48"/>
        <v>0.011830324074074118</v>
      </c>
      <c r="O163" s="31">
        <f t="shared" si="49"/>
        <v>16.20130314829665</v>
      </c>
      <c r="P163" s="32">
        <v>18</v>
      </c>
      <c r="Q163" s="33">
        <f t="shared" si="50"/>
        <v>0</v>
      </c>
      <c r="R163" s="32">
        <v>4</v>
      </c>
      <c r="S163" s="34">
        <f t="shared" si="51"/>
        <v>18</v>
      </c>
      <c r="T163" s="32"/>
      <c r="U163" s="34">
        <f t="shared" si="52"/>
        <v>0</v>
      </c>
      <c r="V163" s="32"/>
      <c r="W163" s="34">
        <f t="shared" si="53"/>
        <v>0</v>
      </c>
      <c r="X163" s="32"/>
      <c r="Y163" s="34">
        <f t="shared" si="54"/>
        <v>0</v>
      </c>
      <c r="Z163" s="35">
        <f t="shared" si="55"/>
        <v>18</v>
      </c>
      <c r="AA163" s="38"/>
      <c r="AB163" s="36"/>
    </row>
    <row r="164" spans="1:28" ht="12.75">
      <c r="A164" s="8">
        <v>37</v>
      </c>
      <c r="B164" s="27">
        <v>72</v>
      </c>
      <c r="C164" s="27" t="s">
        <v>60</v>
      </c>
      <c r="D164" s="27" t="s">
        <v>278</v>
      </c>
      <c r="E164" s="27" t="s">
        <v>179</v>
      </c>
      <c r="F164" s="27" t="s">
        <v>279</v>
      </c>
      <c r="G164" s="27" t="s">
        <v>41</v>
      </c>
      <c r="H164" s="27">
        <v>15</v>
      </c>
      <c r="I164" s="27">
        <v>200597</v>
      </c>
      <c r="J164" s="27" t="s">
        <v>65</v>
      </c>
      <c r="K164" s="28">
        <v>0.424999999999996</v>
      </c>
      <c r="L164" s="29">
        <v>0.0604166666666666</v>
      </c>
      <c r="M164" s="37">
        <v>0.07231712962962963</v>
      </c>
      <c r="N164" s="29">
        <f t="shared" si="48"/>
        <v>0.011900462962963036</v>
      </c>
      <c r="O164" s="31">
        <f t="shared" si="49"/>
        <v>16.10581598910708</v>
      </c>
      <c r="P164" s="32">
        <v>21</v>
      </c>
      <c r="Q164" s="33">
        <f t="shared" si="50"/>
        <v>0</v>
      </c>
      <c r="R164" s="32"/>
      <c r="S164" s="34">
        <f t="shared" si="51"/>
        <v>0</v>
      </c>
      <c r="T164" s="32"/>
      <c r="U164" s="34">
        <f t="shared" si="52"/>
        <v>0</v>
      </c>
      <c r="V164" s="32"/>
      <c r="W164" s="34">
        <f t="shared" si="53"/>
        <v>0</v>
      </c>
      <c r="X164" s="32"/>
      <c r="Y164" s="34">
        <f t="shared" si="54"/>
        <v>0</v>
      </c>
      <c r="Z164" s="35">
        <f t="shared" si="55"/>
        <v>0</v>
      </c>
      <c r="AA164" s="38"/>
      <c r="AB164" s="36"/>
    </row>
    <row r="165" spans="1:28" ht="12.75">
      <c r="A165" s="8">
        <v>17</v>
      </c>
      <c r="B165" s="27">
        <v>13</v>
      </c>
      <c r="C165" s="27" t="s">
        <v>54</v>
      </c>
      <c r="D165" s="27" t="s">
        <v>133</v>
      </c>
      <c r="E165" s="27" t="s">
        <v>179</v>
      </c>
      <c r="F165" s="27" t="s">
        <v>135</v>
      </c>
      <c r="G165" s="27" t="s">
        <v>41</v>
      </c>
      <c r="H165" s="27">
        <v>18</v>
      </c>
      <c r="I165" s="27">
        <v>199114</v>
      </c>
      <c r="J165" s="27" t="s">
        <v>64</v>
      </c>
      <c r="K165" s="28">
        <v>0.384027777777777</v>
      </c>
      <c r="L165" s="29">
        <v>0.0194444444444444</v>
      </c>
      <c r="M165" s="37">
        <v>0.03032650462962963</v>
      </c>
      <c r="N165" s="29">
        <f t="shared" si="48"/>
        <v>0.01088206018518523</v>
      </c>
      <c r="O165" s="31">
        <f t="shared" si="49"/>
        <v>17.613086438136083</v>
      </c>
      <c r="P165" s="32">
        <v>11</v>
      </c>
      <c r="Q165" s="33">
        <f t="shared" si="50"/>
        <v>5</v>
      </c>
      <c r="R165" s="32">
        <v>17</v>
      </c>
      <c r="S165" s="34">
        <f t="shared" si="51"/>
        <v>0</v>
      </c>
      <c r="T165" s="32"/>
      <c r="U165" s="34">
        <f t="shared" si="52"/>
        <v>0</v>
      </c>
      <c r="V165" s="32"/>
      <c r="W165" s="34">
        <f t="shared" si="53"/>
        <v>0</v>
      </c>
      <c r="X165" s="32"/>
      <c r="Y165" s="34">
        <f t="shared" si="54"/>
        <v>0</v>
      </c>
      <c r="Z165" s="35">
        <f t="shared" si="55"/>
        <v>5</v>
      </c>
      <c r="AA165" s="38"/>
      <c r="AB165" s="36"/>
    </row>
    <row r="166" spans="1:28" ht="12.75">
      <c r="A166" s="8">
        <v>22</v>
      </c>
      <c r="B166" s="27">
        <v>30</v>
      </c>
      <c r="C166" s="27" t="s">
        <v>27</v>
      </c>
      <c r="D166" s="27" t="s">
        <v>178</v>
      </c>
      <c r="E166" s="27" t="s">
        <v>179</v>
      </c>
      <c r="F166" s="27" t="s">
        <v>180</v>
      </c>
      <c r="G166" s="27" t="s">
        <v>41</v>
      </c>
      <c r="H166" s="27">
        <v>18</v>
      </c>
      <c r="I166" s="27">
        <v>207932</v>
      </c>
      <c r="J166" s="27" t="s">
        <v>64</v>
      </c>
      <c r="K166" s="28">
        <v>0.395833333333332</v>
      </c>
      <c r="L166" s="29">
        <v>0.03125</v>
      </c>
      <c r="M166" s="37">
        <v>0.04306886574074074</v>
      </c>
      <c r="N166" s="29">
        <f t="shared" si="48"/>
        <v>0.011818865740740737</v>
      </c>
      <c r="O166" s="31">
        <f t="shared" si="49"/>
        <v>16.217010233560206</v>
      </c>
      <c r="P166" s="32">
        <v>25</v>
      </c>
      <c r="Q166" s="33">
        <f t="shared" si="50"/>
        <v>0</v>
      </c>
      <c r="R166" s="32">
        <v>21</v>
      </c>
      <c r="S166" s="34">
        <f t="shared" si="51"/>
        <v>0</v>
      </c>
      <c r="T166" s="32"/>
      <c r="U166" s="34">
        <f t="shared" si="52"/>
        <v>0</v>
      </c>
      <c r="V166" s="32"/>
      <c r="W166" s="34">
        <f t="shared" si="53"/>
        <v>0</v>
      </c>
      <c r="X166" s="32"/>
      <c r="Y166" s="34">
        <f t="shared" si="54"/>
        <v>0</v>
      </c>
      <c r="Z166" s="35">
        <f t="shared" si="55"/>
        <v>0</v>
      </c>
      <c r="AA166" s="38"/>
      <c r="AB166" s="36"/>
    </row>
    <row r="167" spans="1:28" ht="12.75">
      <c r="A167" s="8">
        <v>33</v>
      </c>
      <c r="B167" s="27">
        <v>40</v>
      </c>
      <c r="C167" s="27" t="s">
        <v>201</v>
      </c>
      <c r="D167" s="27" t="s">
        <v>202</v>
      </c>
      <c r="E167" s="27" t="s">
        <v>179</v>
      </c>
      <c r="F167" s="27" t="s">
        <v>203</v>
      </c>
      <c r="G167" s="27" t="s">
        <v>41</v>
      </c>
      <c r="H167" s="27"/>
      <c r="I167" s="27">
        <v>242657</v>
      </c>
      <c r="J167" s="27" t="s">
        <v>64</v>
      </c>
      <c r="K167" s="28">
        <v>0.402777777777776</v>
      </c>
      <c r="L167" s="29">
        <v>0.0381944444444444</v>
      </c>
      <c r="M167" s="37">
        <v>0.05137696759259259</v>
      </c>
      <c r="N167" s="29">
        <f t="shared" si="48"/>
        <v>0.01318252314814819</v>
      </c>
      <c r="O167" s="31">
        <f t="shared" si="49"/>
        <v>14.539452312176744</v>
      </c>
      <c r="P167" s="32">
        <v>34</v>
      </c>
      <c r="Q167" s="33">
        <f t="shared" si="50"/>
        <v>0</v>
      </c>
      <c r="R167" s="32">
        <v>33</v>
      </c>
      <c r="S167" s="34">
        <f t="shared" si="51"/>
        <v>0</v>
      </c>
      <c r="T167" s="32"/>
      <c r="U167" s="34">
        <f t="shared" si="52"/>
        <v>0</v>
      </c>
      <c r="V167" s="32"/>
      <c r="W167" s="34">
        <f t="shared" si="53"/>
        <v>0</v>
      </c>
      <c r="X167" s="32"/>
      <c r="Y167" s="34">
        <f t="shared" si="54"/>
        <v>0</v>
      </c>
      <c r="Z167" s="35">
        <f t="shared" si="55"/>
        <v>0</v>
      </c>
      <c r="AA167" s="38"/>
      <c r="AB167" s="36"/>
    </row>
    <row r="168" spans="1:26" ht="12.75">
      <c r="A168" s="8">
        <v>2</v>
      </c>
      <c r="B168" s="27">
        <v>141</v>
      </c>
      <c r="C168" s="27" t="s">
        <v>429</v>
      </c>
      <c r="D168" s="27" t="s">
        <v>430</v>
      </c>
      <c r="E168" s="27" t="s">
        <v>179</v>
      </c>
      <c r="F168" s="27" t="s">
        <v>291</v>
      </c>
      <c r="G168" s="27" t="s">
        <v>41</v>
      </c>
      <c r="H168" s="27"/>
      <c r="I168" s="27">
        <v>232118</v>
      </c>
      <c r="J168" s="27" t="s">
        <v>71</v>
      </c>
      <c r="K168" s="28">
        <v>0.472916666666659</v>
      </c>
      <c r="L168" s="29">
        <v>0.108333333333333</v>
      </c>
      <c r="N168" s="29">
        <v>0.03532407407407407</v>
      </c>
      <c r="O168" s="31">
        <f t="shared" si="49"/>
      </c>
      <c r="P168" s="32">
        <v>2</v>
      </c>
      <c r="Q168" s="33">
        <f t="shared" si="50"/>
        <v>22</v>
      </c>
      <c r="R168" s="32">
        <v>1</v>
      </c>
      <c r="S168" s="34">
        <f t="shared" si="51"/>
        <v>25</v>
      </c>
      <c r="T168" s="32"/>
      <c r="U168" s="34">
        <f t="shared" si="52"/>
        <v>0</v>
      </c>
      <c r="V168" s="32"/>
      <c r="W168" s="34">
        <f t="shared" si="53"/>
        <v>0</v>
      </c>
      <c r="X168" s="32"/>
      <c r="Y168" s="34">
        <f t="shared" si="54"/>
        <v>0</v>
      </c>
      <c r="Z168" s="35">
        <f t="shared" si="55"/>
        <v>47</v>
      </c>
    </row>
    <row r="169" spans="1:26" ht="12.75">
      <c r="A169" s="8">
        <v>1</v>
      </c>
      <c r="B169" s="27">
        <v>139</v>
      </c>
      <c r="C169" s="27" t="s">
        <v>424</v>
      </c>
      <c r="D169" s="27" t="s">
        <v>425</v>
      </c>
      <c r="E169" s="27" t="s">
        <v>179</v>
      </c>
      <c r="F169" s="27" t="s">
        <v>426</v>
      </c>
      <c r="G169" s="27" t="s">
        <v>41</v>
      </c>
      <c r="H169" s="27"/>
      <c r="I169" s="27">
        <v>241970</v>
      </c>
      <c r="J169" s="27" t="s">
        <v>67</v>
      </c>
      <c r="K169" s="28">
        <v>0.47152777777777</v>
      </c>
      <c r="L169" s="29">
        <v>0.106944444444444</v>
      </c>
      <c r="M169" s="30">
        <v>0.12289467592592591</v>
      </c>
      <c r="N169" s="29">
        <f>IF(M169&gt;0,(M169-L169)," ")</f>
        <v>0.01595023148148192</v>
      </c>
      <c r="O169" s="31">
        <f t="shared" si="49"/>
        <v>12.01654451781405</v>
      </c>
      <c r="P169" s="32">
        <v>1</v>
      </c>
      <c r="Q169" s="33">
        <f t="shared" si="50"/>
        <v>25</v>
      </c>
      <c r="R169" s="32">
        <v>1</v>
      </c>
      <c r="S169" s="34">
        <f t="shared" si="51"/>
        <v>25</v>
      </c>
      <c r="T169" s="32"/>
      <c r="U169" s="34">
        <f t="shared" si="52"/>
        <v>0</v>
      </c>
      <c r="V169" s="32"/>
      <c r="W169" s="34">
        <f t="shared" si="53"/>
        <v>0</v>
      </c>
      <c r="X169" s="32"/>
      <c r="Y169" s="34">
        <f t="shared" si="54"/>
        <v>0</v>
      </c>
      <c r="Z169" s="35">
        <f t="shared" si="55"/>
        <v>50</v>
      </c>
    </row>
    <row r="170" spans="1:26" ht="12.75">
      <c r="A170" s="8">
        <v>3</v>
      </c>
      <c r="B170" s="27">
        <v>137</v>
      </c>
      <c r="C170" s="27" t="s">
        <v>421</v>
      </c>
      <c r="D170" s="27" t="s">
        <v>422</v>
      </c>
      <c r="E170" s="27" t="s">
        <v>179</v>
      </c>
      <c r="F170" s="27" t="s">
        <v>291</v>
      </c>
      <c r="G170" s="27" t="s">
        <v>41</v>
      </c>
      <c r="H170" s="27">
        <v>15</v>
      </c>
      <c r="I170" s="27">
        <v>222408</v>
      </c>
      <c r="J170" s="27" t="s">
        <v>69</v>
      </c>
      <c r="K170" s="28">
        <v>0.470138888888881</v>
      </c>
      <c r="L170" s="29">
        <v>0.105555555555555</v>
      </c>
      <c r="M170" s="30">
        <v>0.12078703703703704</v>
      </c>
      <c r="N170" s="29">
        <f>IF(M170&gt;0,(M170-L170)," ")</f>
        <v>0.01523148148148204</v>
      </c>
      <c r="O170" s="31">
        <f t="shared" si="49"/>
        <v>12.583586626139356</v>
      </c>
      <c r="P170" s="32">
        <v>5</v>
      </c>
      <c r="Q170" s="33">
        <f t="shared" si="50"/>
        <v>16</v>
      </c>
      <c r="R170" s="32">
        <v>1</v>
      </c>
      <c r="S170" s="34">
        <f t="shared" si="51"/>
        <v>25</v>
      </c>
      <c r="T170" s="32"/>
      <c r="U170" s="34">
        <f t="shared" si="52"/>
        <v>0</v>
      </c>
      <c r="V170" s="32"/>
      <c r="W170" s="34">
        <f t="shared" si="53"/>
        <v>0</v>
      </c>
      <c r="X170" s="32"/>
      <c r="Y170" s="34">
        <f t="shared" si="54"/>
        <v>0</v>
      </c>
      <c r="Z170" s="35">
        <f t="shared" si="55"/>
        <v>41</v>
      </c>
    </row>
    <row r="171" spans="1:26" ht="12.75">
      <c r="A171" s="8">
        <v>5</v>
      </c>
      <c r="B171" s="27">
        <v>136</v>
      </c>
      <c r="C171" s="27" t="s">
        <v>418</v>
      </c>
      <c r="D171" s="27" t="s">
        <v>419</v>
      </c>
      <c r="E171" s="27" t="s">
        <v>179</v>
      </c>
      <c r="F171" s="27" t="s">
        <v>420</v>
      </c>
      <c r="G171" s="27" t="s">
        <v>41</v>
      </c>
      <c r="H171" s="27">
        <v>15</v>
      </c>
      <c r="I171" s="27">
        <v>229080</v>
      </c>
      <c r="J171" s="27" t="s">
        <v>69</v>
      </c>
      <c r="K171" s="28">
        <v>0.469444444444437</v>
      </c>
      <c r="L171" s="29">
        <v>0.104861111111111</v>
      </c>
      <c r="M171" s="30">
        <v>0.11950289351851852</v>
      </c>
      <c r="N171" s="29">
        <f>IF(M171&gt;0,(M171-L171)," ")</f>
        <v>0.014641782407407516</v>
      </c>
      <c r="O171" s="31">
        <f t="shared" si="49"/>
        <v>13.090391684123059</v>
      </c>
      <c r="P171" s="32">
        <v>4</v>
      </c>
      <c r="Q171" s="33">
        <f t="shared" si="50"/>
        <v>18</v>
      </c>
      <c r="R171" s="32">
        <v>5</v>
      </c>
      <c r="S171" s="34">
        <f t="shared" si="51"/>
        <v>16</v>
      </c>
      <c r="T171" s="32"/>
      <c r="U171" s="34">
        <f t="shared" si="52"/>
        <v>0</v>
      </c>
      <c r="V171" s="32"/>
      <c r="W171" s="34">
        <f t="shared" si="53"/>
        <v>0</v>
      </c>
      <c r="X171" s="32"/>
      <c r="Y171" s="34">
        <f t="shared" si="54"/>
        <v>0</v>
      </c>
      <c r="Z171" s="35">
        <f t="shared" si="55"/>
        <v>34</v>
      </c>
    </row>
    <row r="172" spans="2:26" ht="12.75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9"/>
      <c r="M172" s="30"/>
      <c r="N172" s="29"/>
      <c r="O172" s="31"/>
      <c r="P172" s="32"/>
      <c r="Q172" s="33"/>
      <c r="R172" s="32"/>
      <c r="S172" s="34"/>
      <c r="T172" s="32"/>
      <c r="U172" s="34"/>
      <c r="V172" s="32"/>
      <c r="W172" s="34"/>
      <c r="X172" s="32"/>
      <c r="Y172" s="34"/>
      <c r="Z172" s="43">
        <f>SUM(Z160:Z171)</f>
        <v>289</v>
      </c>
    </row>
    <row r="173" spans="1:28" ht="12.75">
      <c r="A173" s="8">
        <v>6</v>
      </c>
      <c r="B173" s="27">
        <v>46</v>
      </c>
      <c r="C173" s="27" t="s">
        <v>215</v>
      </c>
      <c r="D173" s="27" t="s">
        <v>216</v>
      </c>
      <c r="E173" s="27" t="s">
        <v>134</v>
      </c>
      <c r="F173" s="27" t="s">
        <v>217</v>
      </c>
      <c r="G173" s="27" t="s">
        <v>41</v>
      </c>
      <c r="H173" s="27">
        <v>15</v>
      </c>
      <c r="I173" s="27">
        <v>207880</v>
      </c>
      <c r="J173" s="27" t="s">
        <v>65</v>
      </c>
      <c r="K173" s="28">
        <v>0.406944444444442</v>
      </c>
      <c r="L173" s="29">
        <v>0.0423611111111111</v>
      </c>
      <c r="M173" s="37">
        <v>0.0530837962962963</v>
      </c>
      <c r="N173" s="29">
        <f>IF(M173&gt;0,(M173-L173)," ")</f>
        <v>0.010722685185185203</v>
      </c>
      <c r="O173" s="31">
        <f>IF(M173&gt;0,$P$2/(N173*24),"")</f>
        <v>17.874875868917545</v>
      </c>
      <c r="P173" s="32">
        <v>3</v>
      </c>
      <c r="Q173" s="33">
        <f>IF(P173="DNF",0,IF(AND(P173&lt;3,P173&gt;0),((-3*P173+28)),IF(AND(P173&gt;2,P173&lt;11),(-2*P173+26),IF(AND(P173&gt;10,P173&lt;16),(-P173+16),IF(P173&gt;15,0,IF(P173="",))))))</f>
        <v>20</v>
      </c>
      <c r="R173" s="32">
        <v>16</v>
      </c>
      <c r="S173" s="34">
        <f>IF(R173="DNF",0,IF(AND(R173&lt;3,R173&gt;0),((-3*R173+28)),IF(AND(R173&gt;2,R173&lt;11),(-2*R173+26),IF(AND(R173&gt;10,R173&lt;16),(-R173+16),IF(R173&gt;15,0,IF(R173="",))))))</f>
        <v>0</v>
      </c>
      <c r="T173" s="32"/>
      <c r="U173" s="34">
        <f>IF(T173="DNF",0,IF(AND(T173&lt;4,T173&gt;0),((-1*T173+4)),IF(AND(T173&gt;3,T173),0,IF(T173="",))))</f>
        <v>0</v>
      </c>
      <c r="V173" s="32"/>
      <c r="W173" s="34">
        <f>IF(V173="DNF",0,IF(AND(V173&lt;3,V173&gt;0),((-3*V173+28)),IF(AND(V173&gt;2,V173&lt;11),(-2*V173+26),IF(AND(V173&gt;10,V173&lt;16),(-V173+16),IF(V173&gt;15,0,IF(V173="",))))))</f>
        <v>0</v>
      </c>
      <c r="X173" s="32"/>
      <c r="Y173" s="34">
        <f>IF(X173="DNF",0,IF(AND(X173&lt;4,X173&gt;0),((-1*X173+4)),IF(AND(X173&gt;3,X173),0,IF(X173="",))))</f>
        <v>0</v>
      </c>
      <c r="Z173" s="35">
        <f>SUM(Q173+S173+U173+W173+Y173)</f>
        <v>20</v>
      </c>
      <c r="AA173" s="38"/>
      <c r="AB173" s="36"/>
    </row>
    <row r="174" spans="2:28" ht="12.75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9"/>
      <c r="M174" s="37"/>
      <c r="N174" s="29"/>
      <c r="O174" s="31"/>
      <c r="P174" s="32"/>
      <c r="Q174" s="33"/>
      <c r="R174" s="32"/>
      <c r="S174" s="34"/>
      <c r="T174" s="32"/>
      <c r="U174" s="34"/>
      <c r="V174" s="32"/>
      <c r="W174" s="34"/>
      <c r="X174" s="32"/>
      <c r="Y174" s="34"/>
      <c r="Z174" s="35"/>
      <c r="AA174" s="38"/>
      <c r="AB174" s="36"/>
    </row>
    <row r="175" spans="1:26" ht="12.75">
      <c r="A175" s="8">
        <v>3</v>
      </c>
      <c r="B175" s="27">
        <v>113</v>
      </c>
      <c r="C175" s="27" t="s">
        <v>377</v>
      </c>
      <c r="D175" s="27" t="s">
        <v>238</v>
      </c>
      <c r="E175" s="27" t="s">
        <v>239</v>
      </c>
      <c r="F175" s="27" t="s">
        <v>240</v>
      </c>
      <c r="G175" s="27" t="s">
        <v>42</v>
      </c>
      <c r="H175" s="27">
        <v>12</v>
      </c>
      <c r="I175" s="27">
        <v>219424</v>
      </c>
      <c r="J175" s="27" t="s">
        <v>70</v>
      </c>
      <c r="K175" s="28">
        <v>0.453472222222216</v>
      </c>
      <c r="L175" s="29">
        <v>0.0888888888888888</v>
      </c>
      <c r="M175" s="30">
        <v>0.10287708333333334</v>
      </c>
      <c r="N175" s="29">
        <f>IF(M175&gt;0,(M175-L175)," ")</f>
        <v>0.013988194444444546</v>
      </c>
      <c r="O175" s="31">
        <f>IF(M175&gt;0,$P$2/(N175*24),"")</f>
        <v>13.702030482053217</v>
      </c>
      <c r="P175" s="32">
        <v>2</v>
      </c>
      <c r="Q175" s="33">
        <f>IF(P175="DNF",0,IF(AND(P175&lt;3,P175&gt;0),((-3*P175+28)),IF(AND(P175&gt;2,P175&lt;11),(-2*P175+26),IF(AND(P175&gt;10,P175&lt;16),(-P175+16),IF(P175&gt;15,0,IF(P175="",))))))</f>
        <v>22</v>
      </c>
      <c r="R175" s="32">
        <v>2</v>
      </c>
      <c r="S175" s="34">
        <f>IF(R175="DNF",0,IF(AND(R175&lt;3,R175&gt;0),((-3*R175+28)),IF(AND(R175&gt;2,R175&lt;11),(-2*R175+26),IF(AND(R175&gt;10,R175&lt;16),(-R175+16),IF(R175&gt;15,0,IF(R175="",))))))</f>
        <v>22</v>
      </c>
      <c r="T175" s="32"/>
      <c r="U175" s="34">
        <f>IF(T175="DNF",0,IF(AND(T175&lt;4,T175&gt;0),((-1*T175+4)),IF(AND(T175&gt;3,T175),0,IF(T175="",))))</f>
        <v>0</v>
      </c>
      <c r="V175" s="32"/>
      <c r="W175" s="34">
        <f>IF(V175="DNF",0,IF(AND(V175&lt;3,V175&gt;0),((-3*V175+28)),IF(AND(V175&gt;2,V175&lt;11),(-2*V175+26),IF(AND(V175&gt;10,V175&lt;16),(-V175+16),IF(V175&gt;15,0,IF(V175="",))))))</f>
        <v>0</v>
      </c>
      <c r="X175" s="32"/>
      <c r="Y175" s="34">
        <f>IF(X175="DNF",0,IF(AND(X175&lt;4,X175&gt;0),((-1*X175+4)),IF(AND(X175&gt;3,X175),0,IF(X175="",))))</f>
        <v>0</v>
      </c>
      <c r="Z175" s="35">
        <f>SUM(Q175+S175+U175+W175+Y175)</f>
        <v>44</v>
      </c>
    </row>
    <row r="176" spans="1:26" ht="12.75">
      <c r="A176" s="8">
        <v>7</v>
      </c>
      <c r="B176" s="27">
        <v>112</v>
      </c>
      <c r="C176" s="27" t="s">
        <v>59</v>
      </c>
      <c r="D176" s="27" t="s">
        <v>238</v>
      </c>
      <c r="E176" s="27" t="s">
        <v>239</v>
      </c>
      <c r="F176" s="27" t="s">
        <v>240</v>
      </c>
      <c r="G176" s="27" t="s">
        <v>42</v>
      </c>
      <c r="H176" s="27">
        <v>10</v>
      </c>
      <c r="I176" s="27">
        <v>234564</v>
      </c>
      <c r="J176" s="27" t="s">
        <v>70</v>
      </c>
      <c r="K176" s="28">
        <v>0.452777777777771</v>
      </c>
      <c r="L176" s="29">
        <v>0.0881944444444444</v>
      </c>
      <c r="M176" s="30">
        <v>0.10227476851851852</v>
      </c>
      <c r="N176" s="29">
        <f>IF(M176&gt;0,(M176-L176)," ")</f>
        <v>0.014080324074074127</v>
      </c>
      <c r="O176" s="31">
        <f>IF(M176&gt;0,$P$2/(N176*24),"")</f>
        <v>13.61237608298941</v>
      </c>
      <c r="P176" s="32">
        <v>4</v>
      </c>
      <c r="Q176" s="33">
        <f>IF(P176="DNF",0,IF(AND(P176&lt;3,P176&gt;0),((-3*P176+28)),IF(AND(P176&gt;2,P176&lt;11),(-2*P176+26),IF(AND(P176&gt;10,P176&lt;16),(-P176+16),IF(P176&gt;15,0,IF(P176="",))))))</f>
        <v>18</v>
      </c>
      <c r="R176" s="32"/>
      <c r="S176" s="34">
        <f>IF(R176="DNF",0,IF(AND(R176&lt;3,R176&gt;0),((-3*R176+28)),IF(AND(R176&gt;2,R176&lt;11),(-2*R176+26),IF(AND(R176&gt;10,R176&lt;16),(-R176+16),IF(R176&gt;15,0,IF(R176="",))))))</f>
        <v>0</v>
      </c>
      <c r="T176" s="32"/>
      <c r="U176" s="34">
        <f>IF(T176="DNF",0,IF(AND(T176&lt;4,T176&gt;0),((-1*T176+4)),IF(AND(T176&gt;3,T176),0,IF(T176="",))))</f>
        <v>0</v>
      </c>
      <c r="V176" s="32"/>
      <c r="W176" s="34">
        <f>IF(V176="DNF",0,IF(AND(V176&lt;3,V176&gt;0),((-3*V176+28)),IF(AND(V176&gt;2,V176&lt;11),(-2*V176+26),IF(AND(V176&gt;10,V176&lt;16),(-V176+16),IF(V176&gt;15,0,IF(V176="",))))))</f>
        <v>0</v>
      </c>
      <c r="X176" s="32"/>
      <c r="Y176" s="34">
        <f>IF(X176="DNF",0,IF(AND(X176&lt;4,X176&gt;0),((-1*X176+4)),IF(AND(X176&gt;3,X176),0,IF(X176="",))))</f>
        <v>0</v>
      </c>
      <c r="Z176" s="35">
        <f>SUM(Q176+S176+U176+W176+Y176)</f>
        <v>18</v>
      </c>
    </row>
    <row r="177" spans="1:28" ht="12.75">
      <c r="A177" s="8">
        <v>28</v>
      </c>
      <c r="B177" s="27">
        <v>56</v>
      </c>
      <c r="C177" s="27" t="s">
        <v>237</v>
      </c>
      <c r="D177" s="27" t="s">
        <v>238</v>
      </c>
      <c r="E177" s="27" t="s">
        <v>239</v>
      </c>
      <c r="F177" s="27" t="s">
        <v>240</v>
      </c>
      <c r="G177" s="27" t="s">
        <v>42</v>
      </c>
      <c r="H177" s="27">
        <v>15</v>
      </c>
      <c r="I177" s="27">
        <v>209949</v>
      </c>
      <c r="J177" s="27" t="s">
        <v>65</v>
      </c>
      <c r="K177" s="28">
        <v>0.413888888888886</v>
      </c>
      <c r="L177" s="29">
        <v>0.0493055555555555</v>
      </c>
      <c r="M177" s="37">
        <v>0.06153263888888889</v>
      </c>
      <c r="N177" s="29">
        <f>IF(M177&gt;0,(M177-L177)," ")</f>
        <v>0.012227083333333388</v>
      </c>
      <c r="O177" s="31">
        <f>IF(M177&gt;0,$P$2/(N177*24),"")</f>
        <v>15.67558357471453</v>
      </c>
      <c r="P177" s="32">
        <v>24</v>
      </c>
      <c r="Q177" s="33">
        <f>IF(P177="DNF",0,IF(AND(P177&lt;3,P177&gt;0),((-3*P177+28)),IF(AND(P177&gt;2,P177&lt;11),(-2*P177+26),IF(AND(P177&gt;10,P177&lt;16),(-P177+16),IF(P177&gt;15,0,IF(P177="",))))))</f>
        <v>0</v>
      </c>
      <c r="R177" s="32"/>
      <c r="S177" s="34">
        <f>IF(R177="DNF",0,IF(AND(R177&lt;3,R177&gt;0),((-3*R177+28)),IF(AND(R177&gt;2,R177&lt;11),(-2*R177+26),IF(AND(R177&gt;10,R177&lt;16),(-R177+16),IF(R177&gt;15,0,IF(R177="",))))))</f>
        <v>0</v>
      </c>
      <c r="T177" s="32"/>
      <c r="U177" s="34">
        <f>IF(T177="DNF",0,IF(AND(T177&lt;4,T177&gt;0),((-1*T177+4)),IF(AND(T177&gt;3,T177),0,IF(T177="",))))</f>
        <v>0</v>
      </c>
      <c r="V177" s="32"/>
      <c r="W177" s="34">
        <f>IF(V177="DNF",0,IF(AND(V177&lt;3,V177&gt;0),((-3*V177+28)),IF(AND(V177&gt;2,V177&lt;11),(-2*V177+26),IF(AND(V177&gt;10,V177&lt;16),(-V177+16),IF(V177&gt;15,0,IF(V177="",))))))</f>
        <v>0</v>
      </c>
      <c r="X177" s="32"/>
      <c r="Y177" s="34">
        <f>IF(X177="DNF",0,IF(AND(X177&lt;4,X177&gt;0),((-1*X177+4)),IF(AND(X177&gt;3,X177),0,IF(X177="",))))</f>
        <v>0</v>
      </c>
      <c r="Z177" s="35">
        <f>SUM(Q177+S177+U177+W177+Y177)</f>
        <v>0</v>
      </c>
      <c r="AA177" s="38"/>
      <c r="AB177" s="36"/>
    </row>
    <row r="178" spans="2:28" ht="12.75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9"/>
      <c r="M178" s="37"/>
      <c r="N178" s="29"/>
      <c r="O178" s="31"/>
      <c r="P178" s="32"/>
      <c r="Q178" s="33"/>
      <c r="R178" s="32"/>
      <c r="S178" s="34"/>
      <c r="T178" s="32"/>
      <c r="U178" s="34"/>
      <c r="V178" s="32"/>
      <c r="W178" s="34"/>
      <c r="X178" s="32"/>
      <c r="Y178" s="34"/>
      <c r="Z178" s="43">
        <f>SUM(Z175:Z177)</f>
        <v>62</v>
      </c>
      <c r="AA178" s="38"/>
      <c r="AB178" s="36"/>
    </row>
    <row r="179" spans="1:28" ht="12.75">
      <c r="A179" s="8">
        <v>2</v>
      </c>
      <c r="B179" s="27">
        <v>94</v>
      </c>
      <c r="C179" s="27" t="s">
        <v>55</v>
      </c>
      <c r="D179" s="27" t="s">
        <v>249</v>
      </c>
      <c r="E179" s="27" t="s">
        <v>250</v>
      </c>
      <c r="F179" s="27" t="s">
        <v>251</v>
      </c>
      <c r="G179" s="27" t="s">
        <v>38</v>
      </c>
      <c r="H179" s="27">
        <v>15</v>
      </c>
      <c r="I179" s="27">
        <v>202085</v>
      </c>
      <c r="J179" s="27" t="s">
        <v>66</v>
      </c>
      <c r="K179" s="28">
        <v>0.440277777777772</v>
      </c>
      <c r="L179" s="29">
        <v>0.0756944444444444</v>
      </c>
      <c r="M179" s="30">
        <v>0.08668356481481482</v>
      </c>
      <c r="N179" s="29">
        <f>IF(M179&gt;0,(M179-L179)," ")</f>
        <v>0.01098912037037042</v>
      </c>
      <c r="O179" s="31">
        <f>IF(M179&gt;0,$P$2/(N179*24),"")</f>
        <v>17.441493059212526</v>
      </c>
      <c r="P179" s="32">
        <v>2</v>
      </c>
      <c r="Q179" s="33">
        <f>IF(P179="DNF",0,IF(AND(P179&lt;3,P179&gt;0),((-3*P179+28)),IF(AND(P179&gt;2,P179&lt;11),(-2*P179+26),IF(AND(P179&gt;10,P179&lt;16),(-P179+16),IF(P179&gt;15,0,IF(P179="",))))))</f>
        <v>22</v>
      </c>
      <c r="R179" s="32">
        <v>1</v>
      </c>
      <c r="S179" s="34">
        <f>IF(R179="DNF",0,IF(AND(R179&lt;3,R179&gt;0),((-3*R179+28)),IF(AND(R179&gt;2,R179&lt;11),(-2*R179+26),IF(AND(R179&gt;10,R179&lt;16),(-R179+16),IF(R179&gt;15,0,IF(R179="",))))))</f>
        <v>25</v>
      </c>
      <c r="T179" s="32"/>
      <c r="U179" s="34">
        <f>IF(T179="DNF",0,IF(AND(T179&lt;4,T179&gt;0),((-1*T179+4)),IF(AND(T179&gt;3,T179),0,IF(T179="",))))</f>
        <v>0</v>
      </c>
      <c r="V179" s="32"/>
      <c r="W179" s="34">
        <f>IF(V179="DNF",0,IF(AND(V179&lt;3,V179&gt;0),((-3*V179+28)),IF(AND(V179&gt;2,V179&lt;11),(-2*V179+26),IF(AND(V179&gt;10,V179&lt;16),(-V179+16),IF(V179&gt;15,0,IF(V179="",))))))</f>
        <v>0</v>
      </c>
      <c r="X179" s="32"/>
      <c r="Y179" s="34">
        <f>IF(X179="DNF",0,IF(AND(X179&lt;4,X179&gt;0),((-1*X179+4)),IF(AND(X179&gt;3,X179),0,IF(X179="",))))</f>
        <v>0</v>
      </c>
      <c r="Z179" s="35">
        <f>SUM(Q179+S179+U179+W179+Y179)</f>
        <v>47</v>
      </c>
      <c r="AA179" s="36"/>
      <c r="AB179" s="36"/>
    </row>
    <row r="180" spans="1:28" ht="12.75">
      <c r="A180" s="8">
        <v>1</v>
      </c>
      <c r="B180" s="27">
        <v>60</v>
      </c>
      <c r="C180" s="27" t="s">
        <v>51</v>
      </c>
      <c r="D180" s="27" t="s">
        <v>249</v>
      </c>
      <c r="E180" s="27" t="s">
        <v>250</v>
      </c>
      <c r="F180" s="27" t="s">
        <v>251</v>
      </c>
      <c r="G180" s="27" t="s">
        <v>38</v>
      </c>
      <c r="H180" s="27">
        <v>15</v>
      </c>
      <c r="I180" s="27">
        <v>202086</v>
      </c>
      <c r="J180" s="27" t="s">
        <v>65</v>
      </c>
      <c r="K180" s="28">
        <v>0.416666666666663</v>
      </c>
      <c r="L180" s="29">
        <v>0.0520833333333333</v>
      </c>
      <c r="M180" s="37">
        <v>0.06264953703703703</v>
      </c>
      <c r="N180" s="29">
        <f>IF(M180&gt;0,(M180-L180)," ")</f>
        <v>0.01056620370370373</v>
      </c>
      <c r="O180" s="31">
        <f>IF(M180&gt;0,$P$2/(N180*24),"")</f>
        <v>18.139596021557153</v>
      </c>
      <c r="P180" s="32">
        <v>1</v>
      </c>
      <c r="Q180" s="33">
        <f>IF(P180="DNF",0,IF(AND(P180&lt;3,P180&gt;0),((-3*P180+28)),IF(AND(P180&gt;2,P180&lt;11),(-2*P180+26),IF(AND(P180&gt;10,P180&lt;16),(-P180+16),IF(P180&gt;15,0,IF(P180="",))))))</f>
        <v>25</v>
      </c>
      <c r="R180" s="32">
        <v>2</v>
      </c>
      <c r="S180" s="34">
        <f>IF(R180="DNF",0,IF(AND(R180&lt;3,R180&gt;0),((-3*R180+28)),IF(AND(R180&gt;2,R180&lt;11),(-2*R180+26),IF(AND(R180&gt;10,R180&lt;16),(-R180+16),IF(R180&gt;15,0,IF(R180="",))))))</f>
        <v>22</v>
      </c>
      <c r="T180" s="32"/>
      <c r="U180" s="34">
        <f>IF(T180="DNF",0,IF(AND(T180&lt;4,T180&gt;0),((-1*T180+4)),IF(AND(T180&gt;3,T180),0,IF(T180="",))))</f>
        <v>0</v>
      </c>
      <c r="V180" s="32"/>
      <c r="W180" s="34">
        <f>IF(V180="DNF",0,IF(AND(V180&lt;3,V180&gt;0),((-3*V180+28)),IF(AND(V180&gt;2,V180&lt;11),(-2*V180+26),IF(AND(V180&gt;10,V180&lt;16),(-V180+16),IF(V180&gt;15,0,IF(V180="",))))))</f>
        <v>0</v>
      </c>
      <c r="X180" s="32"/>
      <c r="Y180" s="34">
        <f>IF(X180="DNF",0,IF(AND(X180&lt;4,X180&gt;0),((-1*X180+4)),IF(AND(X180&gt;3,X180),0,IF(X180="",))))</f>
        <v>0</v>
      </c>
      <c r="Z180" s="35">
        <f>SUM(Q180+S180+U180+W180+Y180)</f>
        <v>47</v>
      </c>
      <c r="AA180" s="38"/>
      <c r="AB180" s="36"/>
    </row>
    <row r="181" spans="2:28" ht="12.75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9"/>
      <c r="M181" s="37"/>
      <c r="N181" s="29"/>
      <c r="O181" s="31"/>
      <c r="P181" s="32"/>
      <c r="Q181" s="33"/>
      <c r="R181" s="32"/>
      <c r="S181" s="34"/>
      <c r="T181" s="32"/>
      <c r="U181" s="34"/>
      <c r="V181" s="32"/>
      <c r="W181" s="34"/>
      <c r="X181" s="32"/>
      <c r="Y181" s="34"/>
      <c r="Z181" s="43">
        <f>SUM(Z179:Z180)</f>
        <v>94</v>
      </c>
      <c r="AA181" s="38"/>
      <c r="AB181" s="36"/>
    </row>
    <row r="182" spans="1:26" ht="12.75">
      <c r="A182" s="8">
        <v>14</v>
      </c>
      <c r="B182" s="27">
        <v>127</v>
      </c>
      <c r="C182" s="27" t="s">
        <v>58</v>
      </c>
      <c r="D182" s="27" t="s">
        <v>402</v>
      </c>
      <c r="E182" s="27"/>
      <c r="F182" s="27" t="s">
        <v>403</v>
      </c>
      <c r="G182" s="27" t="s">
        <v>39</v>
      </c>
      <c r="H182" s="27">
        <v>10</v>
      </c>
      <c r="I182" s="27">
        <v>242650</v>
      </c>
      <c r="J182" s="27" t="s">
        <v>70</v>
      </c>
      <c r="K182" s="28">
        <v>0.463194444444437</v>
      </c>
      <c r="L182" s="29">
        <v>0.098611111111111</v>
      </c>
      <c r="M182" s="30">
        <v>0.11672222222222223</v>
      </c>
      <c r="N182" s="29">
        <f>IF(M182&gt;0,(M182-L182)," ")</f>
        <v>0.01811111111111123</v>
      </c>
      <c r="O182" s="31">
        <f>IF(M182&gt;0,$P$2/(N182*24),"")</f>
        <v>10.5828220858895</v>
      </c>
      <c r="P182" s="32">
        <v>15</v>
      </c>
      <c r="Q182" s="33">
        <f>IF(P182="DNF",0,IF(AND(P182&lt;3,P182&gt;0),((-3*P182+28)),IF(AND(P182&gt;2,P182&lt;11),(-2*P182+26),IF(AND(P182&gt;10,P182&lt;16),(-P182+16),IF(P182&gt;15,0,IF(P182="",))))))</f>
        <v>1</v>
      </c>
      <c r="R182" s="32">
        <v>10</v>
      </c>
      <c r="S182" s="34">
        <f>IF(R182="DNF",0,IF(AND(R182&lt;3,R182&gt;0),((-3*R182+28)),IF(AND(R182&gt;2,R182&lt;11),(-2*R182+26),IF(AND(R182&gt;10,R182&lt;16),(-R182+16),IF(R182&gt;15,0,IF(R182="",))))))</f>
        <v>6</v>
      </c>
      <c r="T182" s="32"/>
      <c r="U182" s="34">
        <f>IF(T182="DNF",0,IF(AND(T182&lt;4,T182&gt;0),((-1*T182+4)),IF(AND(T182&gt;3,T182),0,IF(T182="",))))</f>
        <v>0</v>
      </c>
      <c r="V182" s="32"/>
      <c r="W182" s="34">
        <f>IF(V182="DNF",0,IF(AND(V182&lt;3,V182&gt;0),((-3*V182+28)),IF(AND(V182&gt;2,V182&lt;11),(-2*V182+26),IF(AND(V182&gt;10,V182&lt;16),(-V182+16),IF(V182&gt;15,0,IF(V182="",))))))</f>
        <v>0</v>
      </c>
      <c r="X182" s="32"/>
      <c r="Y182" s="34">
        <f>IF(X182="DNF",0,IF(AND(X182&lt;4,X182&gt;0),((-1*X182+4)),IF(AND(X182&gt;3,X182),0,IF(X182="",))))</f>
        <v>0</v>
      </c>
      <c r="Z182" s="35">
        <f>SUM(Q182+S182+U182+W182+Y182)</f>
        <v>7</v>
      </c>
    </row>
    <row r="183" spans="1:26" ht="12.75">
      <c r="A183" s="8">
        <v>19</v>
      </c>
      <c r="B183" s="27">
        <v>110</v>
      </c>
      <c r="C183" s="27" t="s">
        <v>372</v>
      </c>
      <c r="D183" s="27" t="s">
        <v>373</v>
      </c>
      <c r="E183" s="27"/>
      <c r="F183" s="27" t="s">
        <v>374</v>
      </c>
      <c r="G183" s="27" t="s">
        <v>41</v>
      </c>
      <c r="H183" s="27">
        <v>13</v>
      </c>
      <c r="I183" s="27">
        <v>228704</v>
      </c>
      <c r="J183" s="27" t="s">
        <v>70</v>
      </c>
      <c r="K183" s="28">
        <v>0.451388888888883</v>
      </c>
      <c r="L183" s="29">
        <v>0.0868055555555555</v>
      </c>
      <c r="N183" s="29" t="str">
        <f>IF(M183&gt;0,(M183-L183)," ")</f>
        <v> </v>
      </c>
      <c r="O183" s="31">
        <f>IF(M183&gt;0,$P$2/(N183*24),"")</f>
      </c>
      <c r="P183" s="32"/>
      <c r="Q183" s="33">
        <f>IF(P183="DNF",0,IF(AND(P183&lt;3,P183&gt;0),((-3*P183+28)),IF(AND(P183&gt;2,P183&lt;11),(-2*P183+26),IF(AND(P183&gt;10,P183&lt;16),(-P183+16),IF(P183&gt;15,0,IF(P183="",))))))</f>
        <v>0</v>
      </c>
      <c r="R183" s="32"/>
      <c r="S183" s="34">
        <f>IF(R183="DNF",0,IF(AND(R183&lt;3,R183&gt;0),((-3*R183+28)),IF(AND(R183&gt;2,R183&lt;11),(-2*R183+26),IF(AND(R183&gt;10,R183&lt;16),(-R183+16),IF(R183&gt;15,0,IF(R183="",))))))</f>
        <v>0</v>
      </c>
      <c r="T183" s="32"/>
      <c r="U183" s="34">
        <f>IF(T183="DNF",0,IF(AND(T183&lt;4,T183&gt;0),((-1*T183+4)),IF(AND(T183&gt;3,T183),0,IF(T183="",))))</f>
        <v>0</v>
      </c>
      <c r="V183" s="32"/>
      <c r="W183" s="34">
        <f>IF(V183="DNF",0,IF(AND(V183&lt;3,V183&gt;0),((-3*V183+28)),IF(AND(V183&gt;2,V183&lt;11),(-2*V183+26),IF(AND(V183&gt;10,V183&lt;16),(-V183+16),IF(V183&gt;15,0,IF(V183="",))))))</f>
        <v>0</v>
      </c>
      <c r="X183" s="32"/>
      <c r="Y183" s="34">
        <f>IF(X183="DNF",0,IF(AND(X183&lt;4,X183&gt;0),((-1*X183+4)),IF(AND(X183&gt;3,X183),0,IF(X183="",))))</f>
        <v>0</v>
      </c>
      <c r="Z183" s="35">
        <f>SUM(Q183+S183+U183+W183+Y183)</f>
        <v>0</v>
      </c>
    </row>
    <row r="184" spans="1:26" ht="12.75">
      <c r="A184" s="8">
        <v>4</v>
      </c>
      <c r="B184" s="27">
        <v>100</v>
      </c>
      <c r="C184" s="27" t="s">
        <v>347</v>
      </c>
      <c r="D184" s="27" t="s">
        <v>348</v>
      </c>
      <c r="E184" s="27"/>
      <c r="F184" s="27" t="s">
        <v>349</v>
      </c>
      <c r="G184" s="27" t="s">
        <v>44</v>
      </c>
      <c r="H184" s="27">
        <v>14</v>
      </c>
      <c r="I184" s="27">
        <v>237769</v>
      </c>
      <c r="J184" s="27" t="s">
        <v>66</v>
      </c>
      <c r="K184" s="28">
        <v>0.444444444444439</v>
      </c>
      <c r="L184" s="29">
        <v>0.079861111111111</v>
      </c>
      <c r="M184" s="30">
        <v>0.09119537037037038</v>
      </c>
      <c r="N184" s="29">
        <f>IF(M184&gt;0,(M184-L184)," ")</f>
        <v>0.011334259259259391</v>
      </c>
      <c r="O184" s="31">
        <f>IF(M184&gt;0,$P$2/(N184*24),"")</f>
        <v>16.910383138632266</v>
      </c>
      <c r="P184" s="32">
        <v>3</v>
      </c>
      <c r="Q184" s="33">
        <f>IF(P184="DNF",0,IF(AND(P184&lt;3,P184&gt;0),((-3*P184+28)),IF(AND(P184&gt;2,P184&lt;11),(-2*P184+26),IF(AND(P184&gt;10,P184&lt;16),(-P184+16),IF(P184&gt;15,0,IF(P184="",))))))</f>
        <v>20</v>
      </c>
      <c r="R184" s="32">
        <v>5</v>
      </c>
      <c r="S184" s="34">
        <f>IF(R184="DNF",0,IF(AND(R184&lt;3,R184&gt;0),((-3*R184+28)),IF(AND(R184&gt;2,R184&lt;11),(-2*R184+26),IF(AND(R184&gt;10,R184&lt;16),(-R184+16),IF(R184&gt;15,0,IF(R184="",))))))</f>
        <v>16</v>
      </c>
      <c r="T184" s="32"/>
      <c r="U184" s="34">
        <f>IF(T184="DNF",0,IF(AND(T184&lt;4,T184&gt;0),((-1*T184+4)),IF(AND(T184&gt;3,T184),0,IF(T184="",))))</f>
        <v>0</v>
      </c>
      <c r="V184" s="32"/>
      <c r="W184" s="34">
        <f>IF(V184="DNF",0,IF(AND(V184&lt;3,V184&gt;0),((-3*V184+28)),IF(AND(V184&gt;2,V184&lt;11),(-2*V184+26),IF(AND(V184&gt;10,V184&lt;16),(-V184+16),IF(V184&gt;15,0,IF(V184="",))))))</f>
        <v>0</v>
      </c>
      <c r="X184" s="32"/>
      <c r="Y184" s="34">
        <f>IF(X184="DNF",0,IF(AND(X184&lt;4,X184&gt;0),((-1*X184+4)),IF(AND(X184&gt;3,X184),0,IF(X184="",))))</f>
        <v>0</v>
      </c>
      <c r="Z184" s="35">
        <f>SUM(Q184+S184+U184+W184+Y184)</f>
        <v>36</v>
      </c>
    </row>
    <row r="185" spans="1:28" ht="12.75">
      <c r="A185" s="8">
        <v>4</v>
      </c>
      <c r="B185" s="27">
        <v>44</v>
      </c>
      <c r="C185" s="27" t="s">
        <v>209</v>
      </c>
      <c r="D185" s="27" t="s">
        <v>210</v>
      </c>
      <c r="E185" s="27"/>
      <c r="F185" s="27" t="s">
        <v>211</v>
      </c>
      <c r="G185" s="27" t="s">
        <v>36</v>
      </c>
      <c r="H185" s="27">
        <v>16</v>
      </c>
      <c r="I185" s="27">
        <v>208888</v>
      </c>
      <c r="J185" s="27" t="s">
        <v>65</v>
      </c>
      <c r="K185" s="28">
        <v>0.405555555555553</v>
      </c>
      <c r="L185" s="29">
        <v>0.0409722222222222</v>
      </c>
      <c r="M185" s="37">
        <v>0.052638888888888895</v>
      </c>
      <c r="N185" s="29">
        <f>IF(M185&gt;0,(M185-L185)," ")</f>
        <v>0.011666666666666693</v>
      </c>
      <c r="O185" s="31">
        <f>IF(M185&gt;0,$P$2/(N185*24),"")</f>
        <v>16.42857142857139</v>
      </c>
      <c r="P185" s="32">
        <v>13</v>
      </c>
      <c r="Q185" s="33">
        <f>IF(P185="DNF",0,IF(AND(P185&lt;3,P185&gt;0),((-3*P185+28)),IF(AND(P185&gt;2,P185&lt;11),(-2*P185+26),IF(AND(P185&gt;10,P185&lt;16),(-P185+16),IF(P185&gt;15,0,IF(P185="",))))))</f>
        <v>3</v>
      </c>
      <c r="R185" s="32">
        <v>1</v>
      </c>
      <c r="S185" s="34">
        <f>IF(R185="DNF",0,IF(AND(R185&lt;3,R185&gt;0),((-3*R185+28)),IF(AND(R185&gt;2,R185&lt;11),(-2*R185+26),IF(AND(R185&gt;10,R185&lt;16),(-R185+16),IF(R185&gt;15,0,IF(R185="",))))))</f>
        <v>25</v>
      </c>
      <c r="T185" s="32"/>
      <c r="U185" s="34">
        <f>IF(T185="DNF",0,IF(AND(T185&lt;4,T185&gt;0),((-1*T185+4)),IF(AND(T185&gt;3,T185),0,IF(T185="",))))</f>
        <v>0</v>
      </c>
      <c r="V185" s="32"/>
      <c r="W185" s="34">
        <f>IF(V185="DNF",0,IF(AND(V185&lt;3,V185&gt;0),((-3*V185+28)),IF(AND(V185&gt;2,V185&lt;11),(-2*V185+26),IF(AND(V185&gt;10,V185&lt;16),(-V185+16),IF(V185&gt;15,0,IF(V185="",))))))</f>
        <v>0</v>
      </c>
      <c r="X185" s="32"/>
      <c r="Y185" s="34">
        <f>IF(X185="DNF",0,IF(AND(X185&lt;4,X185&gt;0),((-1*X185+4)),IF(AND(X185&gt;3,X185),0,IF(X185="",))))</f>
        <v>0</v>
      </c>
      <c r="Z185" s="35">
        <f>SUM(Q185+S185+U185+W185+Y185)</f>
        <v>28</v>
      </c>
      <c r="AA185" s="38"/>
      <c r="AB185" s="36"/>
    </row>
    <row r="186" spans="2:26" ht="12.75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9"/>
      <c r="N186" s="29"/>
      <c r="O186" s="31"/>
      <c r="P186" s="32"/>
      <c r="Q186" s="33"/>
      <c r="R186" s="32"/>
      <c r="S186" s="34"/>
      <c r="T186" s="32"/>
      <c r="U186" s="34"/>
      <c r="V186" s="32"/>
      <c r="W186" s="34"/>
      <c r="X186" s="32"/>
      <c r="Y186" s="34"/>
      <c r="Z186" s="35"/>
    </row>
    <row r="187" spans="2:26" ht="12.75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9"/>
      <c r="N187" s="29"/>
      <c r="O187" s="31"/>
      <c r="P187" s="32"/>
      <c r="Q187" s="33"/>
      <c r="R187" s="32"/>
      <c r="S187" s="34"/>
      <c r="T187" s="32"/>
      <c r="U187" s="34"/>
      <c r="V187" s="32"/>
      <c r="W187" s="34"/>
      <c r="X187" s="32"/>
      <c r="Y187" s="34"/>
      <c r="Z187" s="35"/>
    </row>
    <row r="188" spans="2:26" ht="12.75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9"/>
      <c r="M188" s="30"/>
      <c r="N188" s="29"/>
      <c r="O188" s="31"/>
      <c r="P188" s="32"/>
      <c r="Q188" s="33"/>
      <c r="R188" s="32"/>
      <c r="S188" s="34"/>
      <c r="T188" s="32"/>
      <c r="U188" s="34"/>
      <c r="V188" s="32"/>
      <c r="W188" s="34"/>
      <c r="X188" s="32"/>
      <c r="Y188" s="34"/>
      <c r="Z188" s="35"/>
    </row>
    <row r="189" spans="2:26" ht="12.75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9"/>
      <c r="N189" s="29"/>
      <c r="O189" s="31"/>
      <c r="P189" s="32"/>
      <c r="Q189" s="33"/>
      <c r="R189" s="32"/>
      <c r="S189" s="34"/>
      <c r="T189" s="32"/>
      <c r="U189" s="34"/>
      <c r="V189" s="32"/>
      <c r="W189" s="34"/>
      <c r="X189" s="32"/>
      <c r="Y189" s="34"/>
      <c r="Z189" s="35"/>
    </row>
    <row r="190" spans="2:26" ht="12.75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9"/>
      <c r="N190" s="29"/>
      <c r="O190" s="31"/>
      <c r="P190" s="32"/>
      <c r="Q190" s="33"/>
      <c r="R190" s="32"/>
      <c r="S190" s="34"/>
      <c r="T190" s="32"/>
      <c r="U190" s="34"/>
      <c r="V190" s="32"/>
      <c r="W190" s="34"/>
      <c r="X190" s="32"/>
      <c r="Y190" s="34"/>
      <c r="Z190" s="35"/>
    </row>
    <row r="191" spans="2:28" ht="12.75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9"/>
      <c r="M191" s="37"/>
      <c r="N191" s="29"/>
      <c r="O191" s="31"/>
      <c r="P191" s="32"/>
      <c r="Q191" s="33"/>
      <c r="R191" s="32"/>
      <c r="S191" s="34"/>
      <c r="T191" s="32"/>
      <c r="U191" s="34"/>
      <c r="V191" s="32"/>
      <c r="W191" s="34"/>
      <c r="X191" s="32"/>
      <c r="Y191" s="34"/>
      <c r="Z191" s="35"/>
      <c r="AA191" s="38"/>
      <c r="AB191" s="36"/>
    </row>
    <row r="192" spans="2:28" ht="12.75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9"/>
      <c r="M192" s="37"/>
      <c r="N192" s="29"/>
      <c r="O192" s="31"/>
      <c r="P192" s="32"/>
      <c r="Q192" s="33"/>
      <c r="R192" s="32"/>
      <c r="S192" s="34"/>
      <c r="T192" s="32"/>
      <c r="U192" s="34"/>
      <c r="V192" s="32"/>
      <c r="W192" s="34"/>
      <c r="X192" s="32"/>
      <c r="Y192" s="34"/>
      <c r="Z192" s="35"/>
      <c r="AA192" s="38"/>
      <c r="AB192" s="36"/>
    </row>
    <row r="193" spans="2:26" ht="12.75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9"/>
      <c r="N193" s="29"/>
      <c r="O193" s="31"/>
      <c r="P193" s="32"/>
      <c r="Q193" s="33"/>
      <c r="R193" s="32"/>
      <c r="S193" s="34"/>
      <c r="T193" s="32"/>
      <c r="U193" s="34"/>
      <c r="V193" s="32"/>
      <c r="W193" s="34"/>
      <c r="X193" s="32"/>
      <c r="Y193" s="34"/>
      <c r="Z193" s="35"/>
    </row>
    <row r="194" spans="2:26" ht="12.75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9"/>
      <c r="N194" s="29"/>
      <c r="O194" s="31"/>
      <c r="P194" s="32"/>
      <c r="Q194" s="33"/>
      <c r="R194" s="32"/>
      <c r="S194" s="34"/>
      <c r="T194" s="32"/>
      <c r="U194" s="34"/>
      <c r="V194" s="32"/>
      <c r="W194" s="34"/>
      <c r="X194" s="32"/>
      <c r="Y194" s="34"/>
      <c r="Z194" s="35"/>
    </row>
    <row r="195" spans="2:26" ht="12.75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9"/>
      <c r="M195" s="30"/>
      <c r="N195" s="29"/>
      <c r="O195" s="31"/>
      <c r="P195" s="32"/>
      <c r="Q195" s="33"/>
      <c r="R195" s="32"/>
      <c r="S195" s="34"/>
      <c r="T195" s="32"/>
      <c r="U195" s="34"/>
      <c r="V195" s="32"/>
      <c r="W195" s="34"/>
      <c r="X195" s="32"/>
      <c r="Y195" s="34"/>
      <c r="Z195" s="35"/>
    </row>
    <row r="196" spans="2:26" ht="12.75">
      <c r="B196" s="27"/>
      <c r="C196" s="27"/>
      <c r="D196" s="32"/>
      <c r="E196" s="27"/>
      <c r="F196" s="27"/>
      <c r="G196" s="27"/>
      <c r="H196" s="27"/>
      <c r="I196" s="27"/>
      <c r="J196" s="27"/>
      <c r="K196" s="27"/>
      <c r="L196" s="29"/>
      <c r="N196" s="29"/>
      <c r="O196" s="31"/>
      <c r="P196" s="32"/>
      <c r="Q196" s="33"/>
      <c r="R196" s="32"/>
      <c r="S196" s="34"/>
      <c r="T196" s="32"/>
      <c r="U196" s="34"/>
      <c r="V196" s="32"/>
      <c r="W196" s="34"/>
      <c r="X196" s="32"/>
      <c r="Y196" s="34"/>
      <c r="Z196" s="35"/>
    </row>
    <row r="197" spans="2:26" ht="12.75">
      <c r="B197" s="27"/>
      <c r="C197" s="27"/>
      <c r="D197" s="32"/>
      <c r="E197" s="27"/>
      <c r="F197" s="27"/>
      <c r="G197" s="27"/>
      <c r="H197" s="27"/>
      <c r="I197" s="27"/>
      <c r="J197" s="27"/>
      <c r="K197" s="27"/>
      <c r="L197" s="29"/>
      <c r="N197" s="29"/>
      <c r="O197" s="31"/>
      <c r="P197" s="32"/>
      <c r="Q197" s="33"/>
      <c r="R197" s="32"/>
      <c r="S197" s="34"/>
      <c r="T197" s="32"/>
      <c r="U197" s="34"/>
      <c r="V197" s="32"/>
      <c r="W197" s="34"/>
      <c r="X197" s="32"/>
      <c r="Y197" s="34"/>
      <c r="Z197" s="35"/>
    </row>
    <row r="198" spans="2:26" ht="12.75">
      <c r="B198" s="27"/>
      <c r="C198" s="27"/>
      <c r="D198" s="32"/>
      <c r="E198" s="27"/>
      <c r="F198" s="27"/>
      <c r="G198" s="27"/>
      <c r="H198" s="27"/>
      <c r="I198" s="27"/>
      <c r="J198" s="27"/>
      <c r="K198" s="27"/>
      <c r="L198" s="29"/>
      <c r="N198" s="29"/>
      <c r="O198" s="31"/>
      <c r="P198" s="32"/>
      <c r="Q198" s="33"/>
      <c r="R198" s="32"/>
      <c r="S198" s="34"/>
      <c r="T198" s="32"/>
      <c r="U198" s="34"/>
      <c r="V198" s="32"/>
      <c r="W198" s="34"/>
      <c r="X198" s="32"/>
      <c r="Y198" s="34"/>
      <c r="Z198" s="35"/>
    </row>
    <row r="199" spans="2:26" ht="12.75">
      <c r="B199" s="27"/>
      <c r="C199" s="27"/>
      <c r="D199" s="32"/>
      <c r="E199" s="27"/>
      <c r="F199" s="27"/>
      <c r="G199" s="27"/>
      <c r="H199" s="27"/>
      <c r="I199" s="27"/>
      <c r="J199" s="27"/>
      <c r="K199" s="27"/>
      <c r="L199" s="29"/>
      <c r="N199" s="29"/>
      <c r="O199" s="31"/>
      <c r="P199" s="32"/>
      <c r="Q199" s="33"/>
      <c r="R199" s="32"/>
      <c r="S199" s="34"/>
      <c r="T199" s="32"/>
      <c r="U199" s="34"/>
      <c r="V199" s="32"/>
      <c r="W199" s="34"/>
      <c r="X199" s="32"/>
      <c r="Y199" s="34"/>
      <c r="Z199" s="35"/>
    </row>
    <row r="200" spans="2:26" ht="12.75">
      <c r="B200" s="27"/>
      <c r="C200" s="27"/>
      <c r="D200" s="32"/>
      <c r="E200" s="27"/>
      <c r="F200" s="27"/>
      <c r="G200" s="27"/>
      <c r="H200" s="27"/>
      <c r="I200" s="27"/>
      <c r="J200" s="27"/>
      <c r="K200" s="27"/>
      <c r="L200" s="29"/>
      <c r="N200" s="29"/>
      <c r="O200" s="31"/>
      <c r="P200" s="32"/>
      <c r="Q200" s="33"/>
      <c r="R200" s="32"/>
      <c r="S200" s="34"/>
      <c r="T200" s="32"/>
      <c r="U200" s="34"/>
      <c r="V200" s="32"/>
      <c r="W200" s="34"/>
      <c r="X200" s="32"/>
      <c r="Y200" s="34"/>
      <c r="Z200" s="35"/>
    </row>
    <row r="201" spans="2:26" ht="12.75">
      <c r="B201" s="27"/>
      <c r="C201" s="27"/>
      <c r="D201" s="32"/>
      <c r="E201" s="27"/>
      <c r="F201" s="27"/>
      <c r="G201" s="27"/>
      <c r="H201" s="27"/>
      <c r="I201" s="27"/>
      <c r="J201" s="27"/>
      <c r="K201" s="27"/>
      <c r="L201" s="29"/>
      <c r="N201" s="29"/>
      <c r="O201" s="31"/>
      <c r="P201" s="32"/>
      <c r="Q201" s="33"/>
      <c r="R201" s="32"/>
      <c r="S201" s="34"/>
      <c r="T201" s="32"/>
      <c r="U201" s="34"/>
      <c r="V201" s="32"/>
      <c r="W201" s="34"/>
      <c r="X201" s="32"/>
      <c r="Y201" s="34"/>
      <c r="Z201" s="35"/>
    </row>
    <row r="202" spans="2:26" ht="12.75">
      <c r="B202" s="27"/>
      <c r="C202" s="27"/>
      <c r="D202" s="32"/>
      <c r="E202" s="27"/>
      <c r="F202" s="27"/>
      <c r="G202" s="27"/>
      <c r="H202" s="27"/>
      <c r="I202" s="27"/>
      <c r="J202" s="27"/>
      <c r="K202" s="27"/>
      <c r="L202" s="29"/>
      <c r="N202" s="29"/>
      <c r="O202" s="31"/>
      <c r="P202" s="32"/>
      <c r="Q202" s="33"/>
      <c r="R202" s="32"/>
      <c r="S202" s="34"/>
      <c r="T202" s="32"/>
      <c r="U202" s="34"/>
      <c r="V202" s="32"/>
      <c r="W202" s="34"/>
      <c r="X202" s="32"/>
      <c r="Y202" s="34"/>
      <c r="Z202" s="35"/>
    </row>
    <row r="203" spans="2:26" ht="12.75">
      <c r="B203" s="27"/>
      <c r="C203" s="27"/>
      <c r="D203" s="32"/>
      <c r="E203" s="27"/>
      <c r="F203" s="27"/>
      <c r="G203" s="27"/>
      <c r="H203" s="27"/>
      <c r="I203" s="27"/>
      <c r="J203" s="27"/>
      <c r="K203" s="27"/>
      <c r="L203" s="29"/>
      <c r="N203" s="29"/>
      <c r="O203" s="31"/>
      <c r="P203" s="32"/>
      <c r="Q203" s="33"/>
      <c r="R203" s="32"/>
      <c r="S203" s="34"/>
      <c r="T203" s="32"/>
      <c r="U203" s="34"/>
      <c r="V203" s="32"/>
      <c r="W203" s="34"/>
      <c r="X203" s="32"/>
      <c r="Y203" s="34"/>
      <c r="Z203" s="35"/>
    </row>
    <row r="204" spans="2:26" ht="12.75">
      <c r="B204" s="27"/>
      <c r="C204" s="27"/>
      <c r="D204" s="32"/>
      <c r="E204" s="11"/>
      <c r="F204" s="11"/>
      <c r="G204" s="11"/>
      <c r="H204" s="11"/>
      <c r="I204" s="11"/>
      <c r="J204" s="11"/>
      <c r="K204" s="41"/>
      <c r="L204" s="29"/>
      <c r="N204" s="29"/>
      <c r="O204" s="31"/>
      <c r="P204" s="32"/>
      <c r="Q204" s="33"/>
      <c r="R204" s="32"/>
      <c r="S204" s="34"/>
      <c r="T204" s="32"/>
      <c r="U204" s="34"/>
      <c r="V204" s="32"/>
      <c r="W204" s="34"/>
      <c r="X204" s="32"/>
      <c r="Y204" s="34"/>
      <c r="Z204" s="35"/>
    </row>
    <row r="205" spans="2:26" ht="12.75">
      <c r="B205" s="27"/>
      <c r="C205" s="27"/>
      <c r="D205" s="32"/>
      <c r="E205" s="11"/>
      <c r="F205" s="11"/>
      <c r="G205" s="11"/>
      <c r="H205" s="11"/>
      <c r="I205" s="11"/>
      <c r="J205" s="11"/>
      <c r="K205" s="41"/>
      <c r="L205" s="29"/>
      <c r="N205" s="29"/>
      <c r="O205" s="31"/>
      <c r="P205" s="32"/>
      <c r="Q205" s="33"/>
      <c r="R205" s="32"/>
      <c r="S205" s="34"/>
      <c r="T205" s="32"/>
      <c r="U205" s="34"/>
      <c r="V205" s="32"/>
      <c r="W205" s="34"/>
      <c r="X205" s="32"/>
      <c r="Y205" s="34"/>
      <c r="Z205" s="35"/>
    </row>
    <row r="206" spans="2:26" ht="12.75">
      <c r="B206" s="27"/>
      <c r="C206" s="27"/>
      <c r="D206" s="32"/>
      <c r="E206" s="11"/>
      <c r="F206" s="11"/>
      <c r="G206" s="11"/>
      <c r="H206" s="11"/>
      <c r="I206" s="11"/>
      <c r="J206" s="11"/>
      <c r="K206" s="41"/>
      <c r="L206" s="29"/>
      <c r="N206" s="29"/>
      <c r="O206" s="31"/>
      <c r="P206" s="32"/>
      <c r="Q206" s="33"/>
      <c r="R206" s="32"/>
      <c r="S206" s="34"/>
      <c r="T206" s="32"/>
      <c r="U206" s="34"/>
      <c r="V206" s="32"/>
      <c r="W206" s="34"/>
      <c r="X206" s="32"/>
      <c r="Y206" s="34"/>
      <c r="Z206" s="35"/>
    </row>
    <row r="207" spans="2:26" ht="12.75">
      <c r="B207" s="27"/>
      <c r="C207" s="27"/>
      <c r="D207" s="32"/>
      <c r="E207" s="11"/>
      <c r="F207" s="11"/>
      <c r="G207" s="11"/>
      <c r="H207" s="11"/>
      <c r="I207" s="11"/>
      <c r="J207" s="11"/>
      <c r="K207" s="41"/>
      <c r="L207" s="29"/>
      <c r="N207" s="29"/>
      <c r="O207" s="31"/>
      <c r="P207" s="32"/>
      <c r="Q207" s="33"/>
      <c r="R207" s="32"/>
      <c r="S207" s="34"/>
      <c r="T207" s="32"/>
      <c r="U207" s="34"/>
      <c r="V207" s="32"/>
      <c r="W207" s="34"/>
      <c r="X207" s="32"/>
      <c r="Y207" s="34"/>
      <c r="Z207" s="35"/>
    </row>
    <row r="208" spans="2:26" ht="12.75">
      <c r="B208" s="27"/>
      <c r="C208" s="27"/>
      <c r="D208" s="32"/>
      <c r="E208" s="11"/>
      <c r="F208" s="11"/>
      <c r="G208" s="11"/>
      <c r="H208" s="11"/>
      <c r="I208" s="11"/>
      <c r="J208" s="11"/>
      <c r="K208" s="41"/>
      <c r="L208" s="29"/>
      <c r="N208" s="29"/>
      <c r="O208" s="31"/>
      <c r="P208" s="32"/>
      <c r="Q208" s="33"/>
      <c r="R208" s="32"/>
      <c r="S208" s="34"/>
      <c r="T208" s="32"/>
      <c r="U208" s="34"/>
      <c r="V208" s="32"/>
      <c r="W208" s="34"/>
      <c r="X208" s="32"/>
      <c r="Y208" s="34"/>
      <c r="Z208" s="35"/>
    </row>
    <row r="209" spans="2:26" ht="12.75">
      <c r="B209" s="27"/>
      <c r="C209" s="27"/>
      <c r="D209" s="32"/>
      <c r="E209" s="11"/>
      <c r="F209" s="11"/>
      <c r="G209" s="11"/>
      <c r="H209" s="11"/>
      <c r="I209" s="11"/>
      <c r="J209" s="11"/>
      <c r="K209" s="41"/>
      <c r="L209" s="29"/>
      <c r="N209" s="29"/>
      <c r="O209" s="31"/>
      <c r="P209" s="32"/>
      <c r="Q209" s="33"/>
      <c r="R209" s="32"/>
      <c r="S209" s="34"/>
      <c r="T209" s="32"/>
      <c r="U209" s="34"/>
      <c r="V209" s="32"/>
      <c r="W209" s="34"/>
      <c r="X209" s="32"/>
      <c r="Y209" s="34"/>
      <c r="Z209" s="35"/>
    </row>
    <row r="210" spans="2:26" ht="12.75">
      <c r="B210" s="27"/>
      <c r="C210" s="27"/>
      <c r="D210" s="32"/>
      <c r="E210" s="11"/>
      <c r="F210" s="11"/>
      <c r="G210" s="11"/>
      <c r="H210" s="11"/>
      <c r="I210" s="11"/>
      <c r="J210" s="11"/>
      <c r="K210" s="41"/>
      <c r="L210" s="29"/>
      <c r="N210" s="29"/>
      <c r="O210" s="31"/>
      <c r="P210" s="32"/>
      <c r="Q210" s="33"/>
      <c r="R210" s="32"/>
      <c r="S210" s="34"/>
      <c r="T210" s="32"/>
      <c r="U210" s="34"/>
      <c r="V210" s="32"/>
      <c r="W210" s="34"/>
      <c r="X210" s="32"/>
      <c r="Y210" s="34"/>
      <c r="Z210" s="35"/>
    </row>
    <row r="211" spans="2:26" ht="12.75">
      <c r="B211" s="27"/>
      <c r="C211" s="27"/>
      <c r="D211" s="32"/>
      <c r="E211" s="11"/>
      <c r="F211" s="11"/>
      <c r="G211" s="11"/>
      <c r="H211" s="11"/>
      <c r="I211" s="11"/>
      <c r="J211" s="11"/>
      <c r="K211" s="41"/>
      <c r="L211" s="29"/>
      <c r="N211" s="29"/>
      <c r="O211" s="31"/>
      <c r="P211" s="32"/>
      <c r="Q211" s="33"/>
      <c r="R211" s="32"/>
      <c r="S211" s="34"/>
      <c r="T211" s="32"/>
      <c r="U211" s="34"/>
      <c r="V211" s="32"/>
      <c r="W211" s="34"/>
      <c r="X211" s="32"/>
      <c r="Y211" s="34"/>
      <c r="Z211" s="35"/>
    </row>
    <row r="212" spans="2:26" ht="12.75">
      <c r="B212" s="27"/>
      <c r="C212" s="27"/>
      <c r="D212" s="32"/>
      <c r="E212" s="11"/>
      <c r="F212" s="11"/>
      <c r="G212" s="11"/>
      <c r="H212" s="11"/>
      <c r="I212" s="11"/>
      <c r="J212" s="11"/>
      <c r="K212" s="41"/>
      <c r="L212" s="29"/>
      <c r="N212" s="29"/>
      <c r="O212" s="31"/>
      <c r="P212" s="32"/>
      <c r="Q212" s="33"/>
      <c r="R212" s="32"/>
      <c r="S212" s="34"/>
      <c r="T212" s="32"/>
      <c r="U212" s="34"/>
      <c r="V212" s="32"/>
      <c r="W212" s="34"/>
      <c r="X212" s="32"/>
      <c r="Y212" s="34"/>
      <c r="Z212" s="35"/>
    </row>
    <row r="213" spans="2:26" ht="12.75">
      <c r="B213" s="27"/>
      <c r="C213" s="27"/>
      <c r="D213" s="32"/>
      <c r="E213" s="11"/>
      <c r="F213" s="11"/>
      <c r="G213" s="11"/>
      <c r="H213" s="11"/>
      <c r="I213" s="11"/>
      <c r="J213" s="11"/>
      <c r="K213" s="41"/>
      <c r="L213" s="29"/>
      <c r="N213" s="29"/>
      <c r="O213" s="31"/>
      <c r="P213" s="32"/>
      <c r="Q213" s="33"/>
      <c r="R213" s="32"/>
      <c r="S213" s="34"/>
      <c r="T213" s="32"/>
      <c r="U213" s="34"/>
      <c r="V213" s="32"/>
      <c r="W213" s="34"/>
      <c r="X213" s="32"/>
      <c r="Y213" s="34"/>
      <c r="Z213" s="35"/>
    </row>
    <row r="214" spans="2:26" ht="12.75">
      <c r="B214" s="27"/>
      <c r="C214" s="27"/>
      <c r="D214" s="32"/>
      <c r="E214" s="11"/>
      <c r="F214" s="11"/>
      <c r="G214" s="11"/>
      <c r="H214" s="11"/>
      <c r="I214" s="11"/>
      <c r="J214" s="11"/>
      <c r="K214" s="41"/>
      <c r="L214" s="29"/>
      <c r="N214" s="29"/>
      <c r="O214" s="31"/>
      <c r="P214" s="32"/>
      <c r="Q214" s="33"/>
      <c r="R214" s="32"/>
      <c r="S214" s="34"/>
      <c r="T214" s="32"/>
      <c r="U214" s="34"/>
      <c r="V214" s="32"/>
      <c r="W214" s="34"/>
      <c r="X214" s="32"/>
      <c r="Y214" s="34"/>
      <c r="Z214" s="35"/>
    </row>
    <row r="215" spans="2:26" ht="12.75">
      <c r="B215" s="27"/>
      <c r="C215" s="27"/>
      <c r="D215" s="32"/>
      <c r="E215" s="11"/>
      <c r="F215" s="11"/>
      <c r="G215" s="11"/>
      <c r="H215" s="11"/>
      <c r="I215" s="11"/>
      <c r="J215" s="11"/>
      <c r="K215" s="41"/>
      <c r="L215" s="29"/>
      <c r="N215" s="29"/>
      <c r="O215" s="31"/>
      <c r="P215" s="32"/>
      <c r="Q215" s="33"/>
      <c r="R215" s="32"/>
      <c r="S215" s="34"/>
      <c r="T215" s="32"/>
      <c r="U215" s="34"/>
      <c r="V215" s="32"/>
      <c r="W215" s="34"/>
      <c r="X215" s="32"/>
      <c r="Y215" s="34"/>
      <c r="Z215" s="35"/>
    </row>
    <row r="216" spans="2:26" ht="12.75">
      <c r="B216" s="27"/>
      <c r="C216" s="27"/>
      <c r="D216" s="32"/>
      <c r="E216" s="11"/>
      <c r="F216" s="11"/>
      <c r="G216" s="11"/>
      <c r="H216" s="11"/>
      <c r="I216" s="11"/>
      <c r="J216" s="11"/>
      <c r="K216" s="41"/>
      <c r="L216" s="29"/>
      <c r="N216" s="29"/>
      <c r="O216" s="31"/>
      <c r="P216" s="32"/>
      <c r="Q216" s="33"/>
      <c r="R216" s="32"/>
      <c r="S216" s="34"/>
      <c r="T216" s="32"/>
      <c r="U216" s="34"/>
      <c r="V216" s="32"/>
      <c r="W216" s="34"/>
      <c r="X216" s="32"/>
      <c r="Y216" s="34"/>
      <c r="Z216" s="35"/>
    </row>
    <row r="217" spans="2:26" ht="12.75">
      <c r="B217" s="27"/>
      <c r="C217" s="27"/>
      <c r="D217" s="32"/>
      <c r="E217" s="11"/>
      <c r="F217" s="11"/>
      <c r="G217" s="11"/>
      <c r="H217" s="11"/>
      <c r="I217" s="11"/>
      <c r="J217" s="11"/>
      <c r="K217" s="41"/>
      <c r="L217" s="29"/>
      <c r="N217" s="29"/>
      <c r="O217" s="31"/>
      <c r="P217" s="32"/>
      <c r="Q217" s="33"/>
      <c r="R217" s="32"/>
      <c r="S217" s="34"/>
      <c r="T217" s="32"/>
      <c r="U217" s="34"/>
      <c r="V217" s="32"/>
      <c r="W217" s="34"/>
      <c r="X217" s="32"/>
      <c r="Y217" s="34"/>
      <c r="Z217" s="35"/>
    </row>
    <row r="218" spans="2:26" ht="12.75">
      <c r="B218" s="27"/>
      <c r="C218" s="27"/>
      <c r="D218" s="32"/>
      <c r="E218" s="11"/>
      <c r="F218" s="11"/>
      <c r="G218" s="11"/>
      <c r="H218" s="11"/>
      <c r="I218" s="11"/>
      <c r="J218" s="11"/>
      <c r="K218" s="41"/>
      <c r="L218" s="29"/>
      <c r="N218" s="29"/>
      <c r="O218" s="31"/>
      <c r="P218" s="32"/>
      <c r="Q218" s="33"/>
      <c r="R218" s="32"/>
      <c r="S218" s="34"/>
      <c r="T218" s="32"/>
      <c r="U218" s="34"/>
      <c r="V218" s="32"/>
      <c r="W218" s="34"/>
      <c r="X218" s="32"/>
      <c r="Y218" s="34"/>
      <c r="Z218" s="35"/>
    </row>
    <row r="219" spans="2:26" ht="12.75">
      <c r="B219" s="27"/>
      <c r="C219" s="27"/>
      <c r="D219" s="32"/>
      <c r="E219" s="11"/>
      <c r="F219" s="11"/>
      <c r="G219" s="11"/>
      <c r="H219" s="11"/>
      <c r="I219" s="11"/>
      <c r="J219" s="11"/>
      <c r="K219" s="41"/>
      <c r="L219" s="29"/>
      <c r="N219" s="29"/>
      <c r="O219" s="31"/>
      <c r="P219" s="32"/>
      <c r="Q219" s="33"/>
      <c r="R219" s="32"/>
      <c r="S219" s="34"/>
      <c r="T219" s="32"/>
      <c r="U219" s="34"/>
      <c r="V219" s="32"/>
      <c r="W219" s="34"/>
      <c r="X219" s="32"/>
      <c r="Y219" s="34"/>
      <c r="Z219" s="35"/>
    </row>
    <row r="220" spans="2:26" ht="12.75">
      <c r="B220" s="27"/>
      <c r="C220" s="27"/>
      <c r="D220" s="32"/>
      <c r="E220" s="11"/>
      <c r="F220" s="11"/>
      <c r="G220" s="11"/>
      <c r="H220" s="11"/>
      <c r="I220" s="11"/>
      <c r="J220" s="11"/>
      <c r="K220" s="41"/>
      <c r="L220" s="29"/>
      <c r="N220" s="29"/>
      <c r="O220" s="31"/>
      <c r="P220" s="32"/>
      <c r="Q220" s="33"/>
      <c r="R220" s="32"/>
      <c r="S220" s="34"/>
      <c r="T220" s="32"/>
      <c r="U220" s="34"/>
      <c r="V220" s="32"/>
      <c r="W220" s="34"/>
      <c r="X220" s="32"/>
      <c r="Y220" s="34"/>
      <c r="Z220" s="35"/>
    </row>
    <row r="221" spans="2:26" ht="12.75">
      <c r="B221" s="27"/>
      <c r="C221" s="27"/>
      <c r="D221" s="32"/>
      <c r="E221" s="11"/>
      <c r="F221" s="11"/>
      <c r="G221" s="11"/>
      <c r="H221" s="11"/>
      <c r="I221" s="11"/>
      <c r="J221" s="11"/>
      <c r="K221" s="41"/>
      <c r="L221" s="29"/>
      <c r="N221" s="29"/>
      <c r="O221" s="31"/>
      <c r="P221" s="32"/>
      <c r="Q221" s="33"/>
      <c r="R221" s="32"/>
      <c r="S221" s="34"/>
      <c r="T221" s="32"/>
      <c r="U221" s="34"/>
      <c r="V221" s="32"/>
      <c r="W221" s="34"/>
      <c r="X221" s="32"/>
      <c r="Y221" s="34"/>
      <c r="Z221" s="35"/>
    </row>
    <row r="222" spans="2:26" ht="12.75">
      <c r="B222" s="27"/>
      <c r="C222" s="27"/>
      <c r="D222" s="32"/>
      <c r="E222" s="11"/>
      <c r="F222" s="11"/>
      <c r="G222" s="11"/>
      <c r="H222" s="11"/>
      <c r="I222" s="11"/>
      <c r="J222" s="11"/>
      <c r="K222" s="41"/>
      <c r="L222" s="29"/>
      <c r="N222" s="29"/>
      <c r="O222" s="31"/>
      <c r="P222" s="32"/>
      <c r="Q222" s="33"/>
      <c r="R222" s="32"/>
      <c r="S222" s="34"/>
      <c r="T222" s="32"/>
      <c r="U222" s="34"/>
      <c r="V222" s="32"/>
      <c r="W222" s="34"/>
      <c r="X222" s="32"/>
      <c r="Y222" s="34"/>
      <c r="Z222" s="35"/>
    </row>
    <row r="223" spans="2:26" ht="12.75">
      <c r="B223" s="27"/>
      <c r="C223" s="27"/>
      <c r="D223" s="32"/>
      <c r="E223" s="11"/>
      <c r="F223" s="11"/>
      <c r="G223" s="11"/>
      <c r="H223" s="11"/>
      <c r="I223" s="11"/>
      <c r="J223" s="11"/>
      <c r="K223" s="41"/>
      <c r="L223" s="29"/>
      <c r="N223" s="29"/>
      <c r="O223" s="31"/>
      <c r="P223" s="32"/>
      <c r="Q223" s="33"/>
      <c r="R223" s="32"/>
      <c r="S223" s="34"/>
      <c r="T223" s="32"/>
      <c r="U223" s="34"/>
      <c r="V223" s="32"/>
      <c r="W223" s="34"/>
      <c r="X223" s="32"/>
      <c r="Y223" s="34"/>
      <c r="Z223" s="35"/>
    </row>
    <row r="224" spans="2:26" ht="12.75">
      <c r="B224" s="27"/>
      <c r="C224" s="27"/>
      <c r="D224" s="32"/>
      <c r="E224" s="11"/>
      <c r="F224" s="11"/>
      <c r="G224" s="11"/>
      <c r="H224" s="11"/>
      <c r="I224" s="11"/>
      <c r="J224" s="11"/>
      <c r="K224" s="41"/>
      <c r="L224" s="29"/>
      <c r="N224" s="29"/>
      <c r="O224" s="31"/>
      <c r="P224" s="32"/>
      <c r="Q224" s="33"/>
      <c r="R224" s="32"/>
      <c r="S224" s="34"/>
      <c r="T224" s="32"/>
      <c r="U224" s="34"/>
      <c r="V224" s="32"/>
      <c r="W224" s="34"/>
      <c r="X224" s="32"/>
      <c r="Y224" s="34"/>
      <c r="Z224" s="35"/>
    </row>
    <row r="225" spans="2:26" ht="12.75">
      <c r="B225" s="27"/>
      <c r="C225" s="27"/>
      <c r="D225" s="32"/>
      <c r="E225" s="11"/>
      <c r="F225" s="11"/>
      <c r="G225" s="11"/>
      <c r="H225" s="11"/>
      <c r="I225" s="11"/>
      <c r="J225" s="11"/>
      <c r="K225" s="41"/>
      <c r="L225" s="29"/>
      <c r="N225" s="29"/>
      <c r="O225" s="31"/>
      <c r="P225" s="32"/>
      <c r="Q225" s="33"/>
      <c r="R225" s="32"/>
      <c r="S225" s="34"/>
      <c r="T225" s="32"/>
      <c r="U225" s="34"/>
      <c r="V225" s="32"/>
      <c r="W225" s="34"/>
      <c r="X225" s="32"/>
      <c r="Y225" s="34"/>
      <c r="Z225" s="35"/>
    </row>
    <row r="226" spans="2:26" ht="12.75">
      <c r="B226" s="27"/>
      <c r="C226" s="27"/>
      <c r="D226" s="32"/>
      <c r="E226" s="11"/>
      <c r="F226" s="11"/>
      <c r="G226" s="11"/>
      <c r="H226" s="11"/>
      <c r="I226" s="11"/>
      <c r="J226" s="11"/>
      <c r="K226" s="41"/>
      <c r="L226" s="29"/>
      <c r="N226" s="29"/>
      <c r="O226" s="31"/>
      <c r="P226" s="32"/>
      <c r="Q226" s="33"/>
      <c r="R226" s="32"/>
      <c r="S226" s="34"/>
      <c r="T226" s="32"/>
      <c r="U226" s="34"/>
      <c r="V226" s="32"/>
      <c r="W226" s="34"/>
      <c r="X226" s="32"/>
      <c r="Y226" s="34"/>
      <c r="Z226" s="35"/>
    </row>
    <row r="227" spans="2:26" ht="12.75">
      <c r="B227" s="27"/>
      <c r="C227" s="27"/>
      <c r="D227" s="32"/>
      <c r="E227" s="11"/>
      <c r="F227" s="11"/>
      <c r="G227" s="11"/>
      <c r="H227" s="11"/>
      <c r="I227" s="11"/>
      <c r="J227" s="11"/>
      <c r="K227" s="41"/>
      <c r="L227" s="29"/>
      <c r="N227" s="29"/>
      <c r="O227" s="31"/>
      <c r="P227" s="32"/>
      <c r="Q227" s="33"/>
      <c r="R227" s="32"/>
      <c r="S227" s="34"/>
      <c r="T227" s="32"/>
      <c r="U227" s="34"/>
      <c r="V227" s="32"/>
      <c r="W227" s="34"/>
      <c r="X227" s="32"/>
      <c r="Y227" s="34"/>
      <c r="Z227" s="35"/>
    </row>
    <row r="228" spans="2:26" ht="12.75">
      <c r="B228" s="27"/>
      <c r="C228" s="27"/>
      <c r="D228" s="32"/>
      <c r="E228" s="11"/>
      <c r="F228" s="11"/>
      <c r="G228" s="11"/>
      <c r="H228" s="11"/>
      <c r="I228" s="11"/>
      <c r="J228" s="11"/>
      <c r="K228" s="41"/>
      <c r="L228" s="29"/>
      <c r="N228" s="29"/>
      <c r="O228" s="31"/>
      <c r="P228" s="32"/>
      <c r="Q228" s="33"/>
      <c r="R228" s="32"/>
      <c r="S228" s="34"/>
      <c r="T228" s="32"/>
      <c r="U228" s="34"/>
      <c r="V228" s="32"/>
      <c r="W228" s="34"/>
      <c r="X228" s="32"/>
      <c r="Y228" s="34"/>
      <c r="Z228" s="35"/>
    </row>
    <row r="229" spans="2:26" ht="12.75">
      <c r="B229" s="27"/>
      <c r="C229" s="27"/>
      <c r="D229" s="32"/>
      <c r="E229" s="11"/>
      <c r="F229" s="11"/>
      <c r="G229" s="11"/>
      <c r="H229" s="11"/>
      <c r="I229" s="11"/>
      <c r="J229" s="11"/>
      <c r="K229" s="41"/>
      <c r="L229" s="29"/>
      <c r="N229" s="29"/>
      <c r="O229" s="31"/>
      <c r="P229" s="32"/>
      <c r="Q229" s="33"/>
      <c r="R229" s="32"/>
      <c r="S229" s="34"/>
      <c r="T229" s="32"/>
      <c r="U229" s="34"/>
      <c r="V229" s="32"/>
      <c r="W229" s="34"/>
      <c r="X229" s="32"/>
      <c r="Y229" s="34"/>
      <c r="Z229" s="35"/>
    </row>
    <row r="230" spans="2:26" ht="12.75">
      <c r="B230" s="27"/>
      <c r="C230" s="27"/>
      <c r="D230" s="32"/>
      <c r="E230" s="11"/>
      <c r="F230" s="11"/>
      <c r="G230" s="11"/>
      <c r="H230" s="11"/>
      <c r="I230" s="11"/>
      <c r="J230" s="11"/>
      <c r="K230" s="41"/>
      <c r="L230" s="29"/>
      <c r="N230" s="29"/>
      <c r="O230" s="31"/>
      <c r="P230" s="32"/>
      <c r="Q230" s="33"/>
      <c r="R230" s="32"/>
      <c r="S230" s="34"/>
      <c r="T230" s="32"/>
      <c r="U230" s="34"/>
      <c r="V230" s="32"/>
      <c r="W230" s="34"/>
      <c r="X230" s="32"/>
      <c r="Y230" s="34"/>
      <c r="Z230" s="35"/>
    </row>
    <row r="231" spans="2:26" ht="12.75">
      <c r="B231" s="27"/>
      <c r="C231" s="27"/>
      <c r="D231" s="32"/>
      <c r="E231" s="11"/>
      <c r="F231" s="11"/>
      <c r="G231" s="11"/>
      <c r="H231" s="11"/>
      <c r="I231" s="11"/>
      <c r="J231" s="11"/>
      <c r="K231" s="41"/>
      <c r="L231" s="29"/>
      <c r="N231" s="29"/>
      <c r="O231" s="31"/>
      <c r="P231" s="32"/>
      <c r="Q231" s="33"/>
      <c r="R231" s="32"/>
      <c r="S231" s="34"/>
      <c r="T231" s="32"/>
      <c r="U231" s="34"/>
      <c r="V231" s="32"/>
      <c r="W231" s="34"/>
      <c r="X231" s="32"/>
      <c r="Y231" s="34"/>
      <c r="Z231" s="35"/>
    </row>
    <row r="232" spans="2:26" ht="12.75">
      <c r="B232" s="27"/>
      <c r="C232" s="27"/>
      <c r="D232" s="32"/>
      <c r="E232" s="11"/>
      <c r="F232" s="11"/>
      <c r="G232" s="11"/>
      <c r="H232" s="11"/>
      <c r="I232" s="11"/>
      <c r="J232" s="11"/>
      <c r="K232" s="41"/>
      <c r="L232" s="29"/>
      <c r="N232" s="29"/>
      <c r="O232" s="31"/>
      <c r="P232" s="32"/>
      <c r="Q232" s="33"/>
      <c r="R232" s="32"/>
      <c r="S232" s="34"/>
      <c r="T232" s="32"/>
      <c r="U232" s="34"/>
      <c r="V232" s="32"/>
      <c r="W232" s="34"/>
      <c r="X232" s="32"/>
      <c r="Y232" s="34"/>
      <c r="Z232" s="35"/>
    </row>
    <row r="233" spans="2:26" ht="12.75">
      <c r="B233" s="27"/>
      <c r="C233" s="27"/>
      <c r="D233" s="32"/>
      <c r="E233" s="11"/>
      <c r="F233" s="11"/>
      <c r="G233" s="11"/>
      <c r="H233" s="11"/>
      <c r="I233" s="11"/>
      <c r="J233" s="11"/>
      <c r="K233" s="41"/>
      <c r="L233" s="29"/>
      <c r="N233" s="29"/>
      <c r="O233" s="31"/>
      <c r="P233" s="32"/>
      <c r="Q233" s="33"/>
      <c r="R233" s="32"/>
      <c r="S233" s="34"/>
      <c r="T233" s="32"/>
      <c r="U233" s="34"/>
      <c r="V233" s="32"/>
      <c r="W233" s="34"/>
      <c r="X233" s="32"/>
      <c r="Y233" s="34"/>
      <c r="Z233" s="35"/>
    </row>
    <row r="234" spans="2:26" ht="12.75">
      <c r="B234" s="27"/>
      <c r="C234" s="27"/>
      <c r="D234" s="32"/>
      <c r="E234" s="11"/>
      <c r="F234" s="11"/>
      <c r="G234" s="11"/>
      <c r="H234" s="11"/>
      <c r="I234" s="11"/>
      <c r="J234" s="11"/>
      <c r="K234" s="41"/>
      <c r="L234" s="29"/>
      <c r="N234" s="29"/>
      <c r="O234" s="31"/>
      <c r="P234" s="32"/>
      <c r="Q234" s="33"/>
      <c r="R234" s="32"/>
      <c r="S234" s="34"/>
      <c r="T234" s="32"/>
      <c r="U234" s="34"/>
      <c r="V234" s="32"/>
      <c r="W234" s="34"/>
      <c r="X234" s="32"/>
      <c r="Y234" s="34"/>
      <c r="Z234" s="35"/>
    </row>
    <row r="235" spans="2:26" ht="12.75">
      <c r="B235" s="27"/>
      <c r="C235" s="27"/>
      <c r="D235" s="32"/>
      <c r="E235" s="11"/>
      <c r="F235" s="11"/>
      <c r="G235" s="11"/>
      <c r="H235" s="11"/>
      <c r="I235" s="11"/>
      <c r="J235" s="11"/>
      <c r="K235" s="41"/>
      <c r="L235" s="29"/>
      <c r="N235" s="29"/>
      <c r="O235" s="31"/>
      <c r="P235" s="32"/>
      <c r="Q235" s="33"/>
      <c r="R235" s="32"/>
      <c r="S235" s="34"/>
      <c r="T235" s="32"/>
      <c r="U235" s="34"/>
      <c r="V235" s="32"/>
      <c r="W235" s="34"/>
      <c r="X235" s="32"/>
      <c r="Y235" s="34"/>
      <c r="Z235" s="35"/>
    </row>
    <row r="236" spans="2:26" ht="12.75">
      <c r="B236" s="27"/>
      <c r="C236" s="27"/>
      <c r="D236" s="32"/>
      <c r="E236" s="11"/>
      <c r="F236" s="11"/>
      <c r="G236" s="11"/>
      <c r="H236" s="11"/>
      <c r="I236" s="11"/>
      <c r="J236" s="11"/>
      <c r="K236" s="41"/>
      <c r="L236" s="29"/>
      <c r="N236" s="29"/>
      <c r="O236" s="31"/>
      <c r="P236" s="32"/>
      <c r="Q236" s="33"/>
      <c r="R236" s="32"/>
      <c r="S236" s="34"/>
      <c r="T236" s="32"/>
      <c r="U236" s="34"/>
      <c r="V236" s="32"/>
      <c r="W236" s="34"/>
      <c r="X236" s="32"/>
      <c r="Y236" s="34"/>
      <c r="Z236" s="35"/>
    </row>
    <row r="237" spans="2:26" ht="12.75">
      <c r="B237" s="27"/>
      <c r="C237" s="27"/>
      <c r="D237" s="32"/>
      <c r="E237" s="11"/>
      <c r="F237" s="11"/>
      <c r="G237" s="11"/>
      <c r="H237" s="11"/>
      <c r="I237" s="11"/>
      <c r="J237" s="11"/>
      <c r="K237" s="41"/>
      <c r="L237" s="29"/>
      <c r="N237" s="29"/>
      <c r="O237" s="31"/>
      <c r="P237" s="32"/>
      <c r="Q237" s="33"/>
      <c r="R237" s="32"/>
      <c r="S237" s="34"/>
      <c r="T237" s="32"/>
      <c r="U237" s="34"/>
      <c r="V237" s="32"/>
      <c r="W237" s="34"/>
      <c r="X237" s="32"/>
      <c r="Y237" s="34"/>
      <c r="Z237" s="35"/>
    </row>
    <row r="238" spans="2:26" ht="12.75">
      <c r="B238" s="27"/>
      <c r="C238" s="27"/>
      <c r="D238" s="32"/>
      <c r="E238" s="11"/>
      <c r="F238" s="11"/>
      <c r="G238" s="11"/>
      <c r="H238" s="11"/>
      <c r="I238" s="11"/>
      <c r="J238" s="11"/>
      <c r="K238" s="41"/>
      <c r="L238" s="29"/>
      <c r="N238" s="29"/>
      <c r="O238" s="31"/>
      <c r="P238" s="32"/>
      <c r="Q238" s="33"/>
      <c r="R238" s="32"/>
      <c r="S238" s="34"/>
      <c r="T238" s="32"/>
      <c r="U238" s="34"/>
      <c r="V238" s="32"/>
      <c r="W238" s="34"/>
      <c r="X238" s="32"/>
      <c r="Y238" s="34"/>
      <c r="Z238" s="35"/>
    </row>
    <row r="239" spans="2:26" ht="12.75">
      <c r="B239" s="27"/>
      <c r="C239" s="27"/>
      <c r="D239" s="32"/>
      <c r="E239" s="11"/>
      <c r="F239" s="11"/>
      <c r="G239" s="11"/>
      <c r="H239" s="11"/>
      <c r="I239" s="11"/>
      <c r="J239" s="11"/>
      <c r="K239" s="41"/>
      <c r="L239" s="29"/>
      <c r="N239" s="29"/>
      <c r="O239" s="31"/>
      <c r="P239" s="32"/>
      <c r="Q239" s="33"/>
      <c r="R239" s="32"/>
      <c r="S239" s="34"/>
      <c r="T239" s="32"/>
      <c r="U239" s="34"/>
      <c r="V239" s="32"/>
      <c r="W239" s="34"/>
      <c r="X239" s="32"/>
      <c r="Y239" s="34"/>
      <c r="Z239" s="35"/>
    </row>
    <row r="240" spans="2:26" ht="12.75">
      <c r="B240" s="27"/>
      <c r="C240" s="27"/>
      <c r="D240" s="32"/>
      <c r="E240" s="11"/>
      <c r="F240" s="11"/>
      <c r="G240" s="11"/>
      <c r="H240" s="11"/>
      <c r="I240" s="11"/>
      <c r="J240" s="11"/>
      <c r="K240" s="41"/>
      <c r="L240" s="29"/>
      <c r="N240" s="29"/>
      <c r="O240" s="31"/>
      <c r="P240" s="32"/>
      <c r="Q240" s="33"/>
      <c r="R240" s="32"/>
      <c r="S240" s="34"/>
      <c r="T240" s="32"/>
      <c r="U240" s="34"/>
      <c r="V240" s="32"/>
      <c r="W240" s="34"/>
      <c r="X240" s="32"/>
      <c r="Y240" s="34"/>
      <c r="Z240" s="35"/>
    </row>
    <row r="241" spans="2:26" ht="12.75">
      <c r="B241" s="27"/>
      <c r="C241" s="27"/>
      <c r="D241" s="32"/>
      <c r="E241" s="11"/>
      <c r="F241" s="11"/>
      <c r="G241" s="11"/>
      <c r="H241" s="11"/>
      <c r="I241" s="11"/>
      <c r="J241" s="11"/>
      <c r="K241" s="41"/>
      <c r="L241" s="29"/>
      <c r="N241" s="29"/>
      <c r="O241" s="31"/>
      <c r="P241" s="32"/>
      <c r="Q241" s="33"/>
      <c r="R241" s="32"/>
      <c r="S241" s="34"/>
      <c r="T241" s="32"/>
      <c r="U241" s="34"/>
      <c r="V241" s="32"/>
      <c r="W241" s="34"/>
      <c r="X241" s="32"/>
      <c r="Y241" s="34"/>
      <c r="Z241" s="35"/>
    </row>
    <row r="242" spans="2:26" ht="12.75">
      <c r="B242" s="27"/>
      <c r="C242" s="27"/>
      <c r="D242" s="32"/>
      <c r="E242" s="11"/>
      <c r="F242" s="11"/>
      <c r="G242" s="11"/>
      <c r="H242" s="11"/>
      <c r="I242" s="11"/>
      <c r="J242" s="11"/>
      <c r="K242" s="41"/>
      <c r="L242" s="29"/>
      <c r="N242" s="29"/>
      <c r="O242" s="31"/>
      <c r="P242" s="32"/>
      <c r="Q242" s="33"/>
      <c r="R242" s="32"/>
      <c r="S242" s="34"/>
      <c r="T242" s="32"/>
      <c r="U242" s="34"/>
      <c r="V242" s="32"/>
      <c r="W242" s="34"/>
      <c r="X242" s="32"/>
      <c r="Y242" s="34"/>
      <c r="Z242" s="35"/>
    </row>
    <row r="243" spans="2:26" ht="12.75">
      <c r="B243" s="27"/>
      <c r="C243" s="27"/>
      <c r="D243" s="32"/>
      <c r="E243" s="11"/>
      <c r="F243" s="11"/>
      <c r="G243" s="11"/>
      <c r="H243" s="11"/>
      <c r="I243" s="11"/>
      <c r="J243" s="11"/>
      <c r="K243" s="41"/>
      <c r="L243" s="29"/>
      <c r="N243" s="29"/>
      <c r="O243" s="31"/>
      <c r="P243" s="32"/>
      <c r="Q243" s="33"/>
      <c r="R243" s="32"/>
      <c r="S243" s="34"/>
      <c r="T243" s="32"/>
      <c r="U243" s="34"/>
      <c r="V243" s="32"/>
      <c r="W243" s="34"/>
      <c r="X243" s="32"/>
      <c r="Y243" s="34"/>
      <c r="Z243" s="35"/>
    </row>
    <row r="244" spans="2:26" ht="12.75">
      <c r="B244" s="27"/>
      <c r="C244" s="27"/>
      <c r="D244" s="32"/>
      <c r="E244" s="11"/>
      <c r="F244" s="11"/>
      <c r="G244" s="11"/>
      <c r="H244" s="11"/>
      <c r="I244" s="11"/>
      <c r="J244" s="11"/>
      <c r="K244" s="41"/>
      <c r="L244" s="29"/>
      <c r="N244" s="29"/>
      <c r="O244" s="31"/>
      <c r="P244" s="32"/>
      <c r="Q244" s="33"/>
      <c r="R244" s="32"/>
      <c r="S244" s="34"/>
      <c r="T244" s="32"/>
      <c r="U244" s="34"/>
      <c r="V244" s="32"/>
      <c r="W244" s="34"/>
      <c r="X244" s="32"/>
      <c r="Y244" s="34"/>
      <c r="Z244" s="35"/>
    </row>
    <row r="245" spans="2:26" ht="12.75">
      <c r="B245" s="27"/>
      <c r="C245" s="27"/>
      <c r="D245" s="32"/>
      <c r="E245" s="11"/>
      <c r="F245" s="11"/>
      <c r="G245" s="11"/>
      <c r="H245" s="11"/>
      <c r="I245" s="11"/>
      <c r="J245" s="11"/>
      <c r="K245" s="9"/>
      <c r="L245" s="29"/>
      <c r="N245" s="29"/>
      <c r="O245" s="31"/>
      <c r="P245" s="32"/>
      <c r="Q245" s="33"/>
      <c r="R245" s="32"/>
      <c r="S245" s="34"/>
      <c r="T245" s="32"/>
      <c r="U245" s="34"/>
      <c r="V245" s="32"/>
      <c r="W245" s="34"/>
      <c r="X245" s="32"/>
      <c r="Y245" s="34"/>
      <c r="Z245" s="35"/>
    </row>
    <row r="246" spans="2:15" ht="12.75">
      <c r="B246" s="27"/>
      <c r="C246" s="27"/>
      <c r="D246" s="11"/>
      <c r="E246" s="11"/>
      <c r="F246" s="11"/>
      <c r="G246" s="11"/>
      <c r="H246" s="11"/>
      <c r="I246" s="11"/>
      <c r="J246" s="11"/>
      <c r="K246" s="9"/>
      <c r="L246" s="42"/>
      <c r="N246" s="42"/>
      <c r="O246" s="42"/>
    </row>
    <row r="247" spans="11:15" ht="12.75">
      <c r="K247" s="9"/>
      <c r="L247" s="42"/>
      <c r="N247" s="42"/>
      <c r="O247" s="42"/>
    </row>
    <row r="248" spans="11:15" ht="12.75">
      <c r="K248" s="9"/>
      <c r="L248" s="42"/>
      <c r="N248" s="42"/>
      <c r="O248" s="42"/>
    </row>
    <row r="249" spans="11:15" ht="12.75">
      <c r="K249" s="9"/>
      <c r="L249" s="42"/>
      <c r="N249" s="42"/>
      <c r="O249" s="42"/>
    </row>
    <row r="250" spans="11:15" ht="12.75">
      <c r="K250" s="9"/>
      <c r="L250" s="42"/>
      <c r="N250" s="42"/>
      <c r="O250" s="42"/>
    </row>
    <row r="251" spans="11:15" ht="12.75">
      <c r="K251" s="9"/>
      <c r="L251" s="42"/>
      <c r="N251" s="42"/>
      <c r="O251" s="42"/>
    </row>
    <row r="252" spans="11:15" ht="12.75">
      <c r="K252" s="9"/>
      <c r="L252" s="42"/>
      <c r="N252" s="42"/>
      <c r="O252" s="42"/>
    </row>
    <row r="253" spans="11:15" ht="12.75">
      <c r="K253" s="9"/>
      <c r="L253" s="42"/>
      <c r="N253" s="42"/>
      <c r="O253" s="42"/>
    </row>
    <row r="254" spans="11:15" ht="12.75">
      <c r="K254" s="9"/>
      <c r="L254" s="42"/>
      <c r="N254" s="42"/>
      <c r="O254" s="42"/>
    </row>
    <row r="255" spans="11:15" ht="12.75">
      <c r="K255" s="9"/>
      <c r="L255" s="42"/>
      <c r="N255" s="42"/>
      <c r="O255" s="42"/>
    </row>
    <row r="256" spans="11:15" ht="12.75">
      <c r="K256" s="9"/>
      <c r="L256" s="42"/>
      <c r="N256" s="42"/>
      <c r="O256" s="42"/>
    </row>
    <row r="257" spans="11:15" ht="12.75">
      <c r="K257" s="9"/>
      <c r="L257" s="42"/>
      <c r="N257" s="42"/>
      <c r="O257" s="42"/>
    </row>
    <row r="258" spans="11:15" ht="12.75">
      <c r="K258" s="9"/>
      <c r="L258" s="42"/>
      <c r="N258" s="42"/>
      <c r="O258" s="42"/>
    </row>
    <row r="259" spans="11:15" ht="12.75">
      <c r="K259" s="9"/>
      <c r="L259" s="42"/>
      <c r="N259" s="42"/>
      <c r="O259" s="42"/>
    </row>
    <row r="260" spans="11:15" ht="12.75">
      <c r="K260" s="9"/>
      <c r="L260" s="42"/>
      <c r="N260" s="42"/>
      <c r="O260" s="42"/>
    </row>
    <row r="261" spans="11:15" ht="12.75">
      <c r="K261" s="9"/>
      <c r="L261" s="42"/>
      <c r="N261" s="42"/>
      <c r="O261" s="42"/>
    </row>
    <row r="262" spans="11:15" ht="12.75">
      <c r="K262" s="9"/>
      <c r="L262" s="42"/>
      <c r="N262" s="42"/>
      <c r="O262" s="42"/>
    </row>
    <row r="263" spans="11:15" ht="12.75">
      <c r="K263" s="9"/>
      <c r="L263" s="42"/>
      <c r="N263" s="42"/>
      <c r="O263" s="42"/>
    </row>
    <row r="264" spans="11:15" ht="12.75">
      <c r="K264" s="9"/>
      <c r="L264" s="42"/>
      <c r="N264" s="42"/>
      <c r="O264" s="42"/>
    </row>
    <row r="265" spans="11:15" ht="12.75">
      <c r="K265" s="9"/>
      <c r="L265" s="42"/>
      <c r="N265" s="42"/>
      <c r="O265" s="42"/>
    </row>
    <row r="266" spans="11:15" ht="12.75">
      <c r="K266" s="9"/>
      <c r="L266" s="42"/>
      <c r="N266" s="42"/>
      <c r="O266" s="42"/>
    </row>
    <row r="267" spans="11:15" ht="12.75">
      <c r="K267" s="9"/>
      <c r="L267" s="42"/>
      <c r="N267" s="42"/>
      <c r="O267" s="42"/>
    </row>
    <row r="268" spans="11:15" ht="12.75">
      <c r="K268" s="9"/>
      <c r="L268" s="42"/>
      <c r="N268" s="42"/>
      <c r="O268" s="42"/>
    </row>
    <row r="269" spans="11:15" ht="12.75">
      <c r="K269" s="9"/>
      <c r="L269" s="42"/>
      <c r="N269" s="42"/>
      <c r="O269" s="42"/>
    </row>
    <row r="270" spans="11:15" ht="12.75">
      <c r="K270" s="9"/>
      <c r="L270" s="42"/>
      <c r="N270" s="42"/>
      <c r="O270" s="42"/>
    </row>
    <row r="271" spans="11:15" ht="12.75">
      <c r="K271" s="9"/>
      <c r="L271" s="42"/>
      <c r="N271" s="42"/>
      <c r="O271" s="42"/>
    </row>
    <row r="272" spans="11:15" ht="12.75">
      <c r="K272" s="9"/>
      <c r="L272" s="42"/>
      <c r="N272" s="42"/>
      <c r="O272" s="42"/>
    </row>
    <row r="273" spans="11:15" ht="12.75">
      <c r="K273" s="9"/>
      <c r="L273" s="42"/>
      <c r="N273" s="42"/>
      <c r="O273" s="42"/>
    </row>
    <row r="274" spans="11:15" ht="12.75">
      <c r="K274" s="9"/>
      <c r="L274" s="42"/>
      <c r="N274" s="42"/>
      <c r="O274" s="42"/>
    </row>
    <row r="275" spans="11:15" ht="12.75">
      <c r="K275" s="9"/>
      <c r="L275" s="42"/>
      <c r="N275" s="42"/>
      <c r="O275" s="42"/>
    </row>
    <row r="276" spans="11:15" ht="12.75">
      <c r="K276" s="9"/>
      <c r="L276" s="42"/>
      <c r="N276" s="42"/>
      <c r="O276" s="42"/>
    </row>
    <row r="277" spans="11:15" ht="12.75">
      <c r="K277" s="9"/>
      <c r="L277" s="42"/>
      <c r="N277" s="42"/>
      <c r="O277" s="42"/>
    </row>
    <row r="278" spans="11:15" ht="12.75">
      <c r="K278" s="9"/>
      <c r="L278" s="42"/>
      <c r="N278" s="42"/>
      <c r="O278" s="42"/>
    </row>
    <row r="279" spans="11:15" ht="12.75">
      <c r="K279" s="9"/>
      <c r="L279" s="42"/>
      <c r="N279" s="42"/>
      <c r="O279" s="42"/>
    </row>
    <row r="280" spans="11:15" ht="12.75">
      <c r="K280" s="9"/>
      <c r="L280" s="42"/>
      <c r="N280" s="42"/>
      <c r="O280" s="42"/>
    </row>
    <row r="281" spans="11:15" ht="12.75">
      <c r="K281" s="9"/>
      <c r="L281" s="42"/>
      <c r="N281" s="42"/>
      <c r="O281" s="42"/>
    </row>
    <row r="282" spans="11:15" ht="12.75">
      <c r="K282" s="9"/>
      <c r="L282" s="42"/>
      <c r="N282" s="42"/>
      <c r="O282" s="42"/>
    </row>
    <row r="283" spans="11:15" ht="12.75">
      <c r="K283" s="9"/>
      <c r="L283" s="42"/>
      <c r="N283" s="42"/>
      <c r="O283" s="42"/>
    </row>
    <row r="284" spans="11:15" ht="12.75">
      <c r="K284" s="42"/>
      <c r="L284" s="42"/>
      <c r="N284" s="42"/>
      <c r="O284" s="42"/>
    </row>
    <row r="285" spans="11:15" ht="12.75">
      <c r="K285" s="42"/>
      <c r="L285" s="42"/>
      <c r="N285" s="42"/>
      <c r="O285" s="42"/>
    </row>
    <row r="286" spans="11:15" ht="12.75">
      <c r="K286" s="42"/>
      <c r="L286" s="42"/>
      <c r="N286" s="42"/>
      <c r="O286" s="42"/>
    </row>
    <row r="287" spans="11:15" ht="12.75">
      <c r="K287" s="42"/>
      <c r="L287" s="42"/>
      <c r="N287" s="42"/>
      <c r="O287" s="42"/>
    </row>
    <row r="288" spans="11:15" ht="12.75">
      <c r="K288" s="42"/>
      <c r="L288" s="42"/>
      <c r="N288" s="42"/>
      <c r="O288" s="42"/>
    </row>
    <row r="289" spans="11:15" ht="12.75">
      <c r="K289" s="42"/>
      <c r="L289" s="42"/>
      <c r="N289" s="42"/>
      <c r="O289" s="42"/>
    </row>
    <row r="290" spans="11:15" ht="12.75">
      <c r="K290" s="42"/>
      <c r="L290" s="42"/>
      <c r="N290" s="42"/>
      <c r="O290" s="42"/>
    </row>
    <row r="291" spans="11:15" ht="12.75">
      <c r="K291" s="42"/>
      <c r="L291" s="42"/>
      <c r="N291" s="42"/>
      <c r="O291" s="42"/>
    </row>
    <row r="292" spans="11:15" ht="12.75">
      <c r="K292" s="42"/>
      <c r="L292" s="42"/>
      <c r="N292" s="42"/>
      <c r="O292" s="42"/>
    </row>
    <row r="293" spans="11:15" ht="12.75">
      <c r="K293" s="42"/>
      <c r="L293" s="42"/>
      <c r="N293" s="42"/>
      <c r="O293" s="42"/>
    </row>
    <row r="294" spans="11:15" ht="12.75">
      <c r="K294" s="42"/>
      <c r="L294" s="42"/>
      <c r="N294" s="42"/>
      <c r="O294" s="42"/>
    </row>
    <row r="295" spans="11:15" ht="12.75">
      <c r="K295" s="42"/>
      <c r="L295" s="42"/>
      <c r="N295" s="42"/>
      <c r="O295" s="42"/>
    </row>
    <row r="296" spans="11:15" ht="12.75">
      <c r="K296" s="42"/>
      <c r="L296" s="42"/>
      <c r="N296" s="42"/>
      <c r="O296" s="42"/>
    </row>
    <row r="297" spans="11:15" ht="12.75">
      <c r="K297" s="42"/>
      <c r="L297" s="42"/>
      <c r="N297" s="42"/>
      <c r="O297" s="42"/>
    </row>
    <row r="298" spans="11:15" ht="12.75">
      <c r="K298" s="42"/>
      <c r="L298" s="42"/>
      <c r="N298" s="42"/>
      <c r="O298" s="42"/>
    </row>
    <row r="299" spans="11:15" ht="12.75">
      <c r="K299" s="42"/>
      <c r="L299" s="42"/>
      <c r="N299" s="42"/>
      <c r="O299" s="42"/>
    </row>
    <row r="300" spans="11:15" ht="12.75">
      <c r="K300" s="42"/>
      <c r="L300" s="42"/>
      <c r="N300" s="42"/>
      <c r="O300" s="42"/>
    </row>
    <row r="301" spans="11:15" ht="12.75">
      <c r="K301" s="42"/>
      <c r="L301" s="42"/>
      <c r="N301" s="42"/>
      <c r="O301" s="42"/>
    </row>
    <row r="302" spans="11:15" ht="12.75">
      <c r="K302" s="42"/>
      <c r="L302" s="42"/>
      <c r="N302" s="42"/>
      <c r="O302" s="42"/>
    </row>
    <row r="303" spans="11:15" ht="12.75">
      <c r="K303" s="42"/>
      <c r="L303" s="42"/>
      <c r="N303" s="42"/>
      <c r="O303" s="42"/>
    </row>
    <row r="304" spans="11:15" ht="12.75">
      <c r="K304" s="42"/>
      <c r="L304" s="42"/>
      <c r="N304" s="42"/>
      <c r="O304" s="42"/>
    </row>
    <row r="305" spans="11:15" ht="12.75">
      <c r="K305" s="42"/>
      <c r="L305" s="42"/>
      <c r="N305" s="42"/>
      <c r="O305" s="42"/>
    </row>
    <row r="306" spans="11:15" ht="12.75">
      <c r="K306" s="42"/>
      <c r="L306" s="42"/>
      <c r="N306" s="42"/>
      <c r="O306" s="42"/>
    </row>
    <row r="307" spans="11:15" ht="12.75">
      <c r="K307" s="42"/>
      <c r="L307" s="42"/>
      <c r="N307" s="42"/>
      <c r="O307" s="42"/>
    </row>
    <row r="308" spans="11:15" ht="12.75">
      <c r="K308" s="42"/>
      <c r="L308" s="42"/>
      <c r="N308" s="42"/>
      <c r="O308" s="42"/>
    </row>
    <row r="309" spans="11:15" ht="12.75">
      <c r="K309" s="42"/>
      <c r="L309" s="42"/>
      <c r="N309" s="42"/>
      <c r="O309" s="42"/>
    </row>
    <row r="310" spans="11:15" ht="12.75">
      <c r="K310" s="42"/>
      <c r="L310" s="42"/>
      <c r="N310" s="42"/>
      <c r="O310" s="42"/>
    </row>
    <row r="311" spans="11:15" ht="12.75">
      <c r="K311" s="42"/>
      <c r="L311" s="42"/>
      <c r="N311" s="42"/>
      <c r="O311" s="42"/>
    </row>
    <row r="312" spans="11:15" ht="12.75">
      <c r="K312" s="42"/>
      <c r="L312" s="42"/>
      <c r="N312" s="42"/>
      <c r="O312" s="42"/>
    </row>
    <row r="313" spans="11:15" ht="12.75">
      <c r="K313" s="42"/>
      <c r="L313" s="42"/>
      <c r="N313" s="42"/>
      <c r="O313" s="42"/>
    </row>
    <row r="314" spans="11:15" ht="12.75">
      <c r="K314" s="42"/>
      <c r="L314" s="42"/>
      <c r="N314" s="42"/>
      <c r="O314" s="42"/>
    </row>
    <row r="315" spans="11:15" ht="12.75">
      <c r="K315" s="42"/>
      <c r="L315" s="42"/>
      <c r="N315" s="42"/>
      <c r="O315" s="42"/>
    </row>
    <row r="316" spans="11:15" ht="12.75">
      <c r="K316" s="42"/>
      <c r="L316" s="42"/>
      <c r="N316" s="42"/>
      <c r="O316" s="42"/>
    </row>
    <row r="317" spans="11:15" ht="12.75">
      <c r="K317" s="42"/>
      <c r="L317" s="42"/>
      <c r="N317" s="42"/>
      <c r="O317" s="42"/>
    </row>
    <row r="318" spans="11:15" ht="12.75">
      <c r="K318" s="42"/>
      <c r="L318" s="42"/>
      <c r="N318" s="42"/>
      <c r="O318" s="42"/>
    </row>
    <row r="319" spans="11:15" ht="12.75">
      <c r="K319" s="42"/>
      <c r="L319" s="42"/>
      <c r="N319" s="42"/>
      <c r="O319" s="42"/>
    </row>
    <row r="320" spans="11:15" ht="12.75">
      <c r="K320" s="42"/>
      <c r="L320" s="42"/>
      <c r="N320" s="42"/>
      <c r="O320" s="42"/>
    </row>
    <row r="321" spans="11:15" ht="12.75">
      <c r="K321" s="42"/>
      <c r="L321" s="42"/>
      <c r="N321" s="42"/>
      <c r="O321" s="42"/>
    </row>
    <row r="322" spans="11:15" ht="12.75">
      <c r="K322" s="42"/>
      <c r="L322" s="42"/>
      <c r="N322" s="42"/>
      <c r="O322" s="42"/>
    </row>
    <row r="323" spans="11:15" ht="12.75">
      <c r="K323" s="42"/>
      <c r="L323" s="42"/>
      <c r="N323" s="42"/>
      <c r="O323" s="42"/>
    </row>
    <row r="324" spans="11:15" ht="12.75">
      <c r="K324" s="42"/>
      <c r="L324" s="42"/>
      <c r="N324" s="42"/>
      <c r="O324" s="42"/>
    </row>
    <row r="325" spans="11:15" ht="12.75">
      <c r="K325" s="42"/>
      <c r="L325" s="42"/>
      <c r="N325" s="42"/>
      <c r="O325" s="42"/>
    </row>
    <row r="326" spans="11:15" ht="12.75">
      <c r="K326" s="42"/>
      <c r="L326" s="42"/>
      <c r="N326" s="42"/>
      <c r="O326" s="42"/>
    </row>
    <row r="327" spans="11:15" ht="12.75">
      <c r="K327" s="42"/>
      <c r="L327" s="42"/>
      <c r="N327" s="42"/>
      <c r="O327" s="42"/>
    </row>
    <row r="328" spans="11:15" ht="12.75">
      <c r="K328" s="42"/>
      <c r="L328" s="42"/>
      <c r="N328" s="42"/>
      <c r="O328" s="42"/>
    </row>
    <row r="329" spans="11:15" ht="12.75">
      <c r="K329" s="42"/>
      <c r="L329" s="42"/>
      <c r="N329" s="42"/>
      <c r="O329" s="42"/>
    </row>
    <row r="330" spans="11:15" ht="12.75">
      <c r="K330" s="42"/>
      <c r="L330" s="42"/>
      <c r="N330" s="42"/>
      <c r="O330" s="42"/>
    </row>
    <row r="331" spans="11:15" ht="12.75">
      <c r="K331" s="42"/>
      <c r="L331" s="42"/>
      <c r="N331" s="42"/>
      <c r="O331" s="42"/>
    </row>
    <row r="332" spans="11:15" ht="12.75">
      <c r="K332" s="42"/>
      <c r="L332" s="42"/>
      <c r="N332" s="42"/>
      <c r="O332" s="42"/>
    </row>
    <row r="333" spans="11:15" ht="12.75">
      <c r="K333" s="42"/>
      <c r="L333" s="42"/>
      <c r="N333" s="42"/>
      <c r="O333" s="42"/>
    </row>
    <row r="334" spans="11:15" ht="12.75">
      <c r="K334" s="42"/>
      <c r="L334" s="42"/>
      <c r="N334" s="42"/>
      <c r="O334" s="42"/>
    </row>
    <row r="335" spans="11:15" ht="12.75">
      <c r="K335" s="42"/>
      <c r="L335" s="42"/>
      <c r="N335" s="42"/>
      <c r="O335" s="42"/>
    </row>
    <row r="336" spans="11:15" ht="12.75">
      <c r="K336" s="42"/>
      <c r="L336" s="42"/>
      <c r="N336" s="42"/>
      <c r="O336" s="42"/>
    </row>
    <row r="337" spans="11:15" ht="12.75">
      <c r="K337" s="42"/>
      <c r="L337" s="42"/>
      <c r="N337" s="42"/>
      <c r="O337" s="42"/>
    </row>
    <row r="338" spans="11:15" ht="12.75">
      <c r="K338" s="42"/>
      <c r="L338" s="42"/>
      <c r="N338" s="42"/>
      <c r="O338" s="42"/>
    </row>
    <row r="339" spans="11:15" ht="12.75">
      <c r="K339" s="42"/>
      <c r="L339" s="42"/>
      <c r="N339" s="42"/>
      <c r="O339" s="42"/>
    </row>
    <row r="340" spans="11:15" ht="12.75">
      <c r="K340" s="42"/>
      <c r="L340" s="42"/>
      <c r="N340" s="42"/>
      <c r="O340" s="42"/>
    </row>
    <row r="341" spans="11:15" ht="12.75">
      <c r="K341" s="42"/>
      <c r="L341" s="42"/>
      <c r="N341" s="42"/>
      <c r="O341" s="42"/>
    </row>
    <row r="342" spans="11:15" ht="12.75">
      <c r="K342" s="42"/>
      <c r="L342" s="42"/>
      <c r="N342" s="42"/>
      <c r="O342" s="42"/>
    </row>
    <row r="343" spans="11:15" ht="12.75">
      <c r="K343" s="42"/>
      <c r="L343" s="42"/>
      <c r="N343" s="42"/>
      <c r="O343" s="42"/>
    </row>
    <row r="344" spans="11:15" ht="12.75">
      <c r="K344" s="42"/>
      <c r="L344" s="42"/>
      <c r="N344" s="42"/>
      <c r="O344" s="42"/>
    </row>
    <row r="345" spans="11:15" ht="12.75">
      <c r="K345" s="42"/>
      <c r="L345" s="42"/>
      <c r="N345" s="42"/>
      <c r="O345" s="42"/>
    </row>
    <row r="346" spans="11:15" ht="12.75">
      <c r="K346" s="42"/>
      <c r="L346" s="42"/>
      <c r="N346" s="42"/>
      <c r="O346" s="42"/>
    </row>
    <row r="347" spans="11:15" ht="12.75">
      <c r="K347" s="42"/>
      <c r="L347" s="42"/>
      <c r="N347" s="42"/>
      <c r="O347" s="42"/>
    </row>
    <row r="348" spans="11:15" ht="12.75">
      <c r="K348" s="42"/>
      <c r="L348" s="42"/>
      <c r="N348" s="42"/>
      <c r="O348" s="42"/>
    </row>
    <row r="349" spans="11:15" ht="12.75">
      <c r="K349" s="42"/>
      <c r="L349" s="42"/>
      <c r="N349" s="42"/>
      <c r="O349" s="42"/>
    </row>
    <row r="350" spans="11:15" ht="12.75">
      <c r="K350" s="42"/>
      <c r="L350" s="42"/>
      <c r="N350" s="42"/>
      <c r="O350" s="42"/>
    </row>
    <row r="351" spans="11:15" ht="12.75">
      <c r="K351" s="42"/>
      <c r="L351" s="42"/>
      <c r="N351" s="42"/>
      <c r="O351" s="42"/>
    </row>
    <row r="352" spans="11:15" ht="12.75">
      <c r="K352" s="42"/>
      <c r="L352" s="42"/>
      <c r="N352" s="42"/>
      <c r="O352" s="42"/>
    </row>
    <row r="353" spans="11:15" ht="12.75">
      <c r="K353" s="42"/>
      <c r="L353" s="42"/>
      <c r="N353" s="42"/>
      <c r="O353" s="42"/>
    </row>
    <row r="354" spans="11:15" ht="12.75">
      <c r="K354" s="42"/>
      <c r="L354" s="42"/>
      <c r="N354" s="42"/>
      <c r="O354" s="42"/>
    </row>
    <row r="355" spans="11:15" ht="12.75">
      <c r="K355" s="42"/>
      <c r="L355" s="42"/>
      <c r="N355" s="42"/>
      <c r="O355" s="42"/>
    </row>
    <row r="356" spans="11:15" ht="12.75">
      <c r="K356" s="42"/>
      <c r="L356" s="42"/>
      <c r="N356" s="42"/>
      <c r="O356" s="42"/>
    </row>
    <row r="357" spans="11:15" ht="12.75">
      <c r="K357" s="42"/>
      <c r="L357" s="42"/>
      <c r="N357" s="42"/>
      <c r="O357" s="42"/>
    </row>
    <row r="358" spans="11:15" ht="12.75">
      <c r="K358" s="42"/>
      <c r="L358" s="42"/>
      <c r="N358" s="42"/>
      <c r="O358" s="42"/>
    </row>
    <row r="359" spans="11:15" ht="12.75">
      <c r="K359" s="42"/>
      <c r="L359" s="42"/>
      <c r="N359" s="42"/>
      <c r="O359" s="42"/>
    </row>
    <row r="360" spans="11:15" ht="12.75">
      <c r="K360" s="42"/>
      <c r="L360" s="42"/>
      <c r="N360" s="42"/>
      <c r="O360" s="42"/>
    </row>
    <row r="361" spans="11:15" ht="12.75">
      <c r="K361" s="42"/>
      <c r="L361" s="42"/>
      <c r="N361" s="42"/>
      <c r="O361" s="42"/>
    </row>
    <row r="362" spans="11:12" ht="12.75">
      <c r="K362" s="42"/>
      <c r="L362" s="42"/>
    </row>
    <row r="363" spans="11:12" ht="12.75">
      <c r="K363" s="42"/>
      <c r="L363" s="42"/>
    </row>
    <row r="364" spans="11:12" ht="12.75">
      <c r="K364" s="42"/>
      <c r="L364" s="42"/>
    </row>
    <row r="365" spans="11:12" ht="12.75">
      <c r="K365" s="42"/>
      <c r="L365" s="42"/>
    </row>
    <row r="366" spans="11:12" ht="12.75">
      <c r="K366" s="42"/>
      <c r="L366" s="42"/>
    </row>
    <row r="367" spans="11:12" ht="12.75">
      <c r="K367" s="42"/>
      <c r="L367" s="42"/>
    </row>
    <row r="368" spans="11:12" ht="12.75">
      <c r="K368" s="42"/>
      <c r="L368" s="42"/>
    </row>
    <row r="369" spans="11:12" ht="12.75">
      <c r="K369" s="42"/>
      <c r="L369" s="42"/>
    </row>
    <row r="370" spans="11:12" ht="12.75">
      <c r="K370" s="42"/>
      <c r="L370" s="42"/>
    </row>
    <row r="371" spans="11:12" ht="12.75">
      <c r="K371" s="42"/>
      <c r="L371" s="42"/>
    </row>
    <row r="372" spans="11:12" ht="12.75">
      <c r="K372" s="42"/>
      <c r="L372" s="42"/>
    </row>
    <row r="373" spans="11:12" ht="12.75">
      <c r="K373" s="42"/>
      <c r="L373" s="42"/>
    </row>
    <row r="374" spans="11:12" ht="12.75">
      <c r="K374" s="42"/>
      <c r="L374" s="42"/>
    </row>
    <row r="375" spans="11:12" ht="12.75">
      <c r="K375" s="42"/>
      <c r="L375" s="42"/>
    </row>
    <row r="376" ht="12.75">
      <c r="K376" s="42"/>
    </row>
    <row r="377" ht="12.75">
      <c r="K377" s="42"/>
    </row>
    <row r="378" ht="12.75">
      <c r="K378" s="42"/>
    </row>
    <row r="379" ht="12.75">
      <c r="K379" s="42"/>
    </row>
    <row r="380" ht="12.75">
      <c r="K380" s="42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2"/>
  <sheetViews>
    <sheetView workbookViewId="0" topLeftCell="R1">
      <selection activeCell="AC5" sqref="AC5:AD45"/>
    </sheetView>
  </sheetViews>
  <sheetFormatPr defaultColWidth="9.140625" defaultRowHeight="12.75"/>
  <cols>
    <col min="1" max="1" width="3.28125" style="8" bestFit="1" customWidth="1"/>
    <col min="2" max="2" width="6.00390625" style="9" bestFit="1" customWidth="1"/>
    <col min="3" max="3" width="8.8515625" style="9" customWidth="1"/>
    <col min="4" max="4" width="10.28125" style="3" customWidth="1"/>
    <col min="5" max="5" width="30.421875" style="3" customWidth="1"/>
    <col min="6" max="6" width="20.57421875" style="3" hidden="1" customWidth="1"/>
    <col min="7" max="7" width="4.8515625" style="3" hidden="1" customWidth="1"/>
    <col min="8" max="8" width="3.8515625" style="3" hidden="1" customWidth="1"/>
    <col min="9" max="9" width="9.421875" style="3" hidden="1" customWidth="1"/>
    <col min="10" max="10" width="12.57421875" style="3" bestFit="1" customWidth="1"/>
    <col min="11" max="11" width="8.28125" style="3" hidden="1" customWidth="1"/>
    <col min="12" max="13" width="7.140625" style="3" hidden="1" customWidth="1"/>
    <col min="14" max="14" width="7.140625" style="3" customWidth="1"/>
    <col min="15" max="15" width="5.57421875" style="3" hidden="1" customWidth="1"/>
    <col min="16" max="16" width="6.00390625" style="11" bestFit="1" customWidth="1"/>
    <col min="17" max="17" width="5.28125" style="6" bestFit="1" customWidth="1"/>
    <col min="18" max="18" width="3.8515625" style="7" bestFit="1" customWidth="1"/>
    <col min="19" max="19" width="3.8515625" style="10" bestFit="1" customWidth="1"/>
    <col min="20" max="20" width="3.8515625" style="7" bestFit="1" customWidth="1"/>
    <col min="21" max="21" width="3.8515625" style="6" bestFit="1" customWidth="1"/>
    <col min="22" max="22" width="3.8515625" style="7" bestFit="1" customWidth="1"/>
    <col min="23" max="23" width="3.8515625" style="8" bestFit="1" customWidth="1"/>
    <col min="24" max="24" width="3.8515625" style="5" bestFit="1" customWidth="1"/>
    <col min="25" max="25" width="3.8515625" style="8" bestFit="1" customWidth="1"/>
    <col min="26" max="26" width="5.28125" style="8" bestFit="1" customWidth="1"/>
    <col min="27" max="27" width="5.28125" style="8" customWidth="1"/>
    <col min="28" max="28" width="5.28125" style="44" customWidth="1"/>
    <col min="29" max="29" width="32.57421875" style="44" bestFit="1" customWidth="1"/>
    <col min="30" max="30" width="9.140625" style="44" customWidth="1"/>
    <col min="31" max="16384" width="9.140625" style="8" customWidth="1"/>
  </cols>
  <sheetData>
    <row r="1" spans="2:20" ht="12.75">
      <c r="B1" s="1"/>
      <c r="C1" s="1"/>
      <c r="D1" s="2" t="s">
        <v>77</v>
      </c>
      <c r="P1" s="3"/>
      <c r="Q1" s="4"/>
      <c r="R1" s="5"/>
      <c r="S1" s="4"/>
      <c r="T1" s="5"/>
    </row>
    <row r="2" spans="4:16" ht="12.75">
      <c r="D2" s="2" t="s">
        <v>446</v>
      </c>
      <c r="P2" s="3">
        <v>4.6</v>
      </c>
    </row>
    <row r="3" spans="4:22" ht="12.75" hidden="1">
      <c r="D3" s="2" t="s">
        <v>75</v>
      </c>
      <c r="Q3" s="4"/>
      <c r="R3" s="5"/>
      <c r="S3" s="4"/>
      <c r="T3" s="5"/>
      <c r="U3" s="4"/>
      <c r="V3" s="5"/>
    </row>
    <row r="4" spans="5:6" ht="12.75" hidden="1">
      <c r="E4" s="12"/>
      <c r="F4" s="13"/>
    </row>
    <row r="5" spans="1:30" s="26" customFormat="1" ht="117.75" customHeight="1">
      <c r="A5" s="14" t="s">
        <v>62</v>
      </c>
      <c r="B5" s="14" t="s">
        <v>87</v>
      </c>
      <c r="C5" s="15" t="s">
        <v>1</v>
      </c>
      <c r="D5" s="15" t="s">
        <v>0</v>
      </c>
      <c r="E5" s="15" t="s">
        <v>88</v>
      </c>
      <c r="F5" s="15" t="s">
        <v>89</v>
      </c>
      <c r="G5" s="15" t="s">
        <v>35</v>
      </c>
      <c r="H5" s="15" t="s">
        <v>90</v>
      </c>
      <c r="I5" s="15" t="s">
        <v>91</v>
      </c>
      <c r="J5" s="15" t="s">
        <v>2</v>
      </c>
      <c r="K5" s="16" t="s">
        <v>78</v>
      </c>
      <c r="L5" s="17" t="s">
        <v>92</v>
      </c>
      <c r="M5" s="18" t="s">
        <v>93</v>
      </c>
      <c r="N5" s="16" t="s">
        <v>79</v>
      </c>
      <c r="O5" s="16" t="s">
        <v>61</v>
      </c>
      <c r="P5" s="19" t="s">
        <v>85</v>
      </c>
      <c r="Q5" s="20" t="s">
        <v>86</v>
      </c>
      <c r="R5" s="19" t="s">
        <v>81</v>
      </c>
      <c r="S5" s="21" t="s">
        <v>83</v>
      </c>
      <c r="T5" s="22" t="s">
        <v>442</v>
      </c>
      <c r="U5" s="23" t="s">
        <v>443</v>
      </c>
      <c r="V5" s="19" t="s">
        <v>82</v>
      </c>
      <c r="W5" s="21" t="s">
        <v>84</v>
      </c>
      <c r="X5" s="22" t="s">
        <v>444</v>
      </c>
      <c r="Y5" s="23" t="s">
        <v>445</v>
      </c>
      <c r="Z5" s="21" t="s">
        <v>76</v>
      </c>
      <c r="AA5" s="21"/>
      <c r="AB5" s="50" t="s">
        <v>62</v>
      </c>
      <c r="AC5" s="51" t="s">
        <v>88</v>
      </c>
      <c r="AD5" s="52" t="s">
        <v>3</v>
      </c>
    </row>
    <row r="6" spans="1:30" ht="12.75">
      <c r="A6" s="8">
        <v>1</v>
      </c>
      <c r="B6" s="27">
        <v>66</v>
      </c>
      <c r="C6" s="27" t="s">
        <v>263</v>
      </c>
      <c r="D6" s="27" t="s">
        <v>264</v>
      </c>
      <c r="E6" s="27" t="s">
        <v>435</v>
      </c>
      <c r="F6" s="27" t="s">
        <v>265</v>
      </c>
      <c r="G6" s="27" t="s">
        <v>37</v>
      </c>
      <c r="H6" s="27">
        <v>16</v>
      </c>
      <c r="I6" s="27">
        <v>237187</v>
      </c>
      <c r="J6" s="27" t="s">
        <v>65</v>
      </c>
      <c r="K6" s="28">
        <v>0.42083333333333</v>
      </c>
      <c r="L6" s="29">
        <v>0.0562499999999999</v>
      </c>
      <c r="M6" s="37">
        <v>0.06706435185185185</v>
      </c>
      <c r="N6" s="29">
        <f>IF(M6&gt;0,(M6-L6)," ")</f>
        <v>0.01081435185185195</v>
      </c>
      <c r="O6" s="31">
        <f>IF(M6&gt;0,$P$2/(N6*24),"")</f>
        <v>17.723361445267187</v>
      </c>
      <c r="P6" s="32">
        <v>6</v>
      </c>
      <c r="Q6" s="33">
        <f>IF(P6="DNF",0,IF(AND(P6&lt;3,P6&gt;0),((-3*P6+28)),IF(AND(P6&gt;2,P6&lt;11),(-2*P6+26),IF(AND(P6&gt;10,P6&lt;16),(-P6+16),IF(P6&gt;15,0,IF(P6="",))))))</f>
        <v>14</v>
      </c>
      <c r="R6" s="32">
        <v>14</v>
      </c>
      <c r="S6" s="34">
        <f>IF(R6="DNF",0,IF(AND(R6&lt;3,R6&gt;0),((-3*R6+28)),IF(AND(R6&gt;2,R6&lt;11),(-2*R6+26),IF(AND(R6&gt;10,R6&lt;16),(-R6+16),IF(R6&gt;15,0,IF(R6="",))))))</f>
        <v>2</v>
      </c>
      <c r="T6" s="32"/>
      <c r="U6" s="34">
        <f>IF(T6="DNF",0,IF(AND(T6&lt;4,T6&gt;0),((-1*T6+4)),IF(AND(T6&gt;3,T6),0,IF(T6="",))))</f>
        <v>0</v>
      </c>
      <c r="V6" s="32">
        <v>14</v>
      </c>
      <c r="W6" s="34">
        <f>IF(V6="DNF",0,IF(AND(V6&lt;3,V6&gt;0),((-3*V6+28)),IF(AND(V6&gt;2,V6&lt;11),(-2*V6+26),IF(AND(V6&gt;10,V6&lt;16),(-V6+16),IF(V6&gt;15,0,IF(V6="",))))))</f>
        <v>2</v>
      </c>
      <c r="X6" s="32"/>
      <c r="Y6" s="34">
        <f>IF(X6="DNF",0,IF(AND(X6&lt;4,X6&gt;0),((-1*X6+4)),IF(AND(X6&gt;3,X6),0,IF(X6="",))))</f>
        <v>0</v>
      </c>
      <c r="Z6" s="35">
        <f>SUM(Q6+S6+U6+W6+Y6)</f>
        <v>18</v>
      </c>
      <c r="AA6" s="35"/>
      <c r="AB6" s="43">
        <v>1</v>
      </c>
      <c r="AC6" s="45" t="s">
        <v>179</v>
      </c>
      <c r="AD6" s="46">
        <v>438</v>
      </c>
    </row>
    <row r="7" spans="1:30" ht="12.75">
      <c r="A7" s="8">
        <v>2</v>
      </c>
      <c r="B7" s="27">
        <v>77</v>
      </c>
      <c r="C7" s="27" t="s">
        <v>292</v>
      </c>
      <c r="D7" s="27" t="s">
        <v>293</v>
      </c>
      <c r="E7" s="27" t="s">
        <v>435</v>
      </c>
      <c r="F7" s="27" t="s">
        <v>294</v>
      </c>
      <c r="G7" s="27" t="s">
        <v>37</v>
      </c>
      <c r="H7" s="27">
        <v>16</v>
      </c>
      <c r="I7" s="27">
        <v>222552</v>
      </c>
      <c r="J7" s="27" t="s">
        <v>65</v>
      </c>
      <c r="K7" s="28">
        <v>0.428472222222218</v>
      </c>
      <c r="L7" s="29">
        <v>0.0638888888888888</v>
      </c>
      <c r="M7" s="37">
        <v>0.07688657407407408</v>
      </c>
      <c r="N7" s="29">
        <f>IF(M7&gt;0,(M7-L7)," ")</f>
        <v>0.012997685185185279</v>
      </c>
      <c r="O7" s="31">
        <f>IF(M7&gt;0,$P$2/(N7*24),"")</f>
        <v>14.746215494211825</v>
      </c>
      <c r="P7" s="32">
        <v>33</v>
      </c>
      <c r="Q7" s="33">
        <f>IF(P7="DNF",0,IF(AND(P7&lt;3,P7&gt;0),((-3*P7+28)),IF(AND(P7&gt;2,P7&lt;11),(-2*P7+26),IF(AND(P7&gt;10,P7&lt;16),(-P7+16),IF(P7&gt;15,0,IF(P7="",))))))</f>
        <v>0</v>
      </c>
      <c r="R7" s="32"/>
      <c r="S7" s="34">
        <f>IF(R7="DNF",0,IF(AND(R7&lt;3,R7&gt;0),((-3*R7+28)),IF(AND(R7&gt;2,R7&lt;11),(-2*R7+26),IF(AND(R7&gt;10,R7&lt;16),(-R7+16),IF(R7&gt;15,0,IF(R7="",))))))</f>
        <v>0</v>
      </c>
      <c r="T7" s="32"/>
      <c r="U7" s="34">
        <f>IF(T7="DNF",0,IF(AND(T7&lt;4,T7&gt;0),((-1*T7+4)),IF(AND(T7&gt;3,T7),0,IF(T7="",))))</f>
        <v>0</v>
      </c>
      <c r="V7" s="32"/>
      <c r="W7" s="34">
        <f>IF(V7="DNF",0,IF(AND(V7&lt;3,V7&gt;0),((-3*V7+28)),IF(AND(V7&gt;2,V7&lt;11),(-2*V7+26),IF(AND(V7&gt;10,V7&lt;16),(-V7+16),IF(V7&gt;15,0,IF(V7="",))))))</f>
        <v>0</v>
      </c>
      <c r="X7" s="32"/>
      <c r="Y7" s="34">
        <f>IF(X7="DNF",0,IF(AND(X7&lt;4,X7&gt;0),((-1*X7+4)),IF(AND(X7&gt;3,X7),0,IF(X7="",))))</f>
        <v>0</v>
      </c>
      <c r="Z7" s="35">
        <f>SUM(Q7+S7+U7+W7+Y7)</f>
        <v>0</v>
      </c>
      <c r="AA7" s="35"/>
      <c r="AB7" s="54">
        <v>2</v>
      </c>
      <c r="AC7" s="45" t="s">
        <v>435</v>
      </c>
      <c r="AD7" s="44">
        <v>203</v>
      </c>
    </row>
    <row r="8" spans="1:30" ht="12.75">
      <c r="A8" s="8">
        <v>3</v>
      </c>
      <c r="B8" s="27">
        <v>32</v>
      </c>
      <c r="C8" s="27" t="s">
        <v>31</v>
      </c>
      <c r="D8" s="27" t="s">
        <v>184</v>
      </c>
      <c r="E8" s="27" t="s">
        <v>435</v>
      </c>
      <c r="F8" s="27" t="s">
        <v>185</v>
      </c>
      <c r="G8" s="27" t="s">
        <v>37</v>
      </c>
      <c r="H8" s="27">
        <v>18</v>
      </c>
      <c r="I8" s="27">
        <v>206020</v>
      </c>
      <c r="J8" s="27" t="s">
        <v>64</v>
      </c>
      <c r="K8" s="28">
        <v>0.39722222222222</v>
      </c>
      <c r="L8" s="29">
        <v>0.0326388888888889</v>
      </c>
      <c r="M8" s="37">
        <v>0.04307627314814815</v>
      </c>
      <c r="N8" s="29">
        <f>IF(M8&gt;0,(M8-L8)," ")</f>
        <v>0.010437384259259254</v>
      </c>
      <c r="O8" s="31">
        <f>IF(M8&gt;0,$P$2/(N8*24),"")</f>
        <v>18.363477084465348</v>
      </c>
      <c r="P8" s="32">
        <v>5</v>
      </c>
      <c r="Q8" s="33">
        <f>IF(P8="DNF",0,IF(AND(P8&lt;3,P8&gt;0),((-3*P8+28)),IF(AND(P8&gt;2,P8&lt;11),(-2*P8+26),IF(AND(P8&gt;10,P8&lt;16),(-P8+16),IF(P8&gt;15,0,IF(P8="",))))))</f>
        <v>16</v>
      </c>
      <c r="R8" s="32">
        <v>2</v>
      </c>
      <c r="S8" s="34">
        <f>IF(R8="DNF",0,IF(AND(R8&lt;3,R8&gt;0),((-3*R8+28)),IF(AND(R8&gt;2,R8&lt;11),(-2*R8+26),IF(AND(R8&gt;10,R8&lt;16),(-R8+16),IF(R8&gt;15,0,IF(R8="",))))))</f>
        <v>22</v>
      </c>
      <c r="T8" s="32">
        <v>2</v>
      </c>
      <c r="U8" s="34">
        <f>IF(T8="DNF",0,IF(AND(T8&lt;4,T8&gt;0),((-1*T8+4)),IF(AND(T8&gt;3,T8),0,IF(T8="",))))</f>
        <v>2</v>
      </c>
      <c r="V8" s="32">
        <v>5</v>
      </c>
      <c r="W8" s="34">
        <f>IF(V8="DNF",0,IF(AND(V8&lt;3,V8&gt;0),((-3*V8+28)),IF(AND(V8&gt;2,V8&lt;11),(-2*V8+26),IF(AND(V8&gt;10,V8&lt;16),(-V8+16),IF(V8&gt;15,0,IF(V8="",))))))</f>
        <v>16</v>
      </c>
      <c r="X8" s="32"/>
      <c r="Y8" s="34">
        <f>IF(X8="DNF",0,IF(AND(X8&lt;4,X8&gt;0),((-1*X8+4)),IF(AND(X8&gt;3,X8),0,IF(X8="",))))</f>
        <v>0</v>
      </c>
      <c r="Z8" s="35">
        <f>SUM(Q8+S8+U8+W8+Y8)</f>
        <v>56</v>
      </c>
      <c r="AA8" s="35"/>
      <c r="AB8" s="43">
        <v>3</v>
      </c>
      <c r="AC8" s="45" t="s">
        <v>228</v>
      </c>
      <c r="AD8" s="44">
        <v>163</v>
      </c>
    </row>
    <row r="9" spans="1:30" ht="12.75">
      <c r="A9" s="8">
        <v>4</v>
      </c>
      <c r="B9" s="27">
        <v>132</v>
      </c>
      <c r="C9" s="27" t="s">
        <v>411</v>
      </c>
      <c r="D9" s="27" t="s">
        <v>412</v>
      </c>
      <c r="E9" s="27" t="s">
        <v>435</v>
      </c>
      <c r="F9" s="27" t="s">
        <v>410</v>
      </c>
      <c r="G9" s="27" t="s">
        <v>37</v>
      </c>
      <c r="H9" s="27">
        <v>17</v>
      </c>
      <c r="I9" s="27">
        <v>245926</v>
      </c>
      <c r="J9" s="27" t="s">
        <v>68</v>
      </c>
      <c r="K9" s="28">
        <v>0.466666666666659</v>
      </c>
      <c r="L9" s="29">
        <v>0.102083333333333</v>
      </c>
      <c r="M9" s="30">
        <v>0.1162962962962963</v>
      </c>
      <c r="N9" s="29">
        <f>IF(M9&gt;0,(M9-L9)," ")</f>
        <v>0.014212962962963302</v>
      </c>
      <c r="O9" s="31">
        <f>IF(M9&gt;0,$P$2/(N9*24),"")</f>
        <v>13.485342019543651</v>
      </c>
      <c r="P9" s="32">
        <v>2</v>
      </c>
      <c r="Q9" s="33">
        <f>IF(P9="DNF",0,IF(AND(P9&lt;3,P9&gt;0),((-3*P9+28)),IF(AND(P9&gt;2,P9&lt;11),(-2*P9+26),IF(AND(P9&gt;10,P9&lt;16),(-P9+16),IF(P9&gt;15,0,IF(P9="",))))))</f>
        <v>22</v>
      </c>
      <c r="R9" s="32">
        <v>2</v>
      </c>
      <c r="S9" s="34">
        <f>IF(R9="DNF",0,IF(AND(R9&lt;3,R9&gt;0),((-3*R9+28)),IF(AND(R9&gt;2,R9&lt;11),(-2*R9+26),IF(AND(R9&gt;10,R9&lt;16),(-R9+16),IF(R9&gt;15,0,IF(R9="",))))))</f>
        <v>22</v>
      </c>
      <c r="T9" s="32">
        <v>2</v>
      </c>
      <c r="U9" s="34">
        <f>IF(T9="DNF",0,IF(AND(T9&lt;4,T9&gt;0),((-1*T9+4)),IF(AND(T9&gt;3,T9),0,IF(T9="",))))</f>
        <v>2</v>
      </c>
      <c r="V9" s="32">
        <v>1</v>
      </c>
      <c r="W9" s="34">
        <f>IF(V9="DNF",0,IF(AND(V9&lt;3,V9&gt;0),((-3*V9+28)),IF(AND(V9&gt;2,V9&lt;11),(-2*V9+26),IF(AND(V9&gt;10,V9&lt;16),(-V9+16),IF(V9&gt;15,0,IF(V9="",))))))</f>
        <v>25</v>
      </c>
      <c r="X9" s="32">
        <v>1</v>
      </c>
      <c r="Y9" s="34">
        <f>IF(X9="DNF",0,IF(AND(X9&lt;4,X9&gt;0),((-1*X9+4)),IF(AND(X9&gt;3,X9),0,IF(X9="",))))</f>
        <v>3</v>
      </c>
      <c r="Z9" s="35">
        <f>SUM(Q9+S9+U9+W9+Y9)</f>
        <v>74</v>
      </c>
      <c r="AA9" s="35"/>
      <c r="AB9" s="54">
        <v>4</v>
      </c>
      <c r="AC9" s="45" t="s">
        <v>250</v>
      </c>
      <c r="AD9" s="46">
        <v>143</v>
      </c>
    </row>
    <row r="10" spans="1:30" ht="12.75">
      <c r="A10" s="8">
        <v>5</v>
      </c>
      <c r="B10" s="27">
        <v>131</v>
      </c>
      <c r="C10" s="27" t="s">
        <v>408</v>
      </c>
      <c r="D10" s="27" t="s">
        <v>409</v>
      </c>
      <c r="E10" s="27" t="s">
        <v>435</v>
      </c>
      <c r="F10" s="27" t="s">
        <v>410</v>
      </c>
      <c r="G10" s="27" t="s">
        <v>37</v>
      </c>
      <c r="H10" s="27">
        <v>18</v>
      </c>
      <c r="I10" s="27">
        <v>245609</v>
      </c>
      <c r="J10" s="27" t="s">
        <v>68</v>
      </c>
      <c r="K10" s="28">
        <v>0.465972222222215</v>
      </c>
      <c r="L10" s="29">
        <v>0.101388888888889</v>
      </c>
      <c r="M10" s="30">
        <v>0.11543981481481481</v>
      </c>
      <c r="N10" s="29">
        <f>IF(M10&gt;0,(M10-L10)," ")</f>
        <v>0.014050925925925814</v>
      </c>
      <c r="O10" s="31">
        <f>IF(M10&gt;0,$P$2/(N10*24),"")</f>
        <v>13.640856672158263</v>
      </c>
      <c r="P10" s="32">
        <v>1</v>
      </c>
      <c r="Q10" s="33">
        <f>IF(P10="DNF",0,IF(AND(P10&lt;3,P10&gt;0),((-3*P10+28)),IF(AND(P10&gt;2,P10&lt;11),(-2*P10+26),IF(AND(P10&gt;10,P10&lt;16),(-P10+16),IF(P10&gt;15,0,IF(P10="",))))))</f>
        <v>25</v>
      </c>
      <c r="R10" s="32">
        <v>1</v>
      </c>
      <c r="S10" s="34">
        <f>IF(R10="DNF",0,IF(AND(R10&lt;3,R10&gt;0),((-3*R10+28)),IF(AND(R10&gt;2,R10&lt;11),(-2*R10+26),IF(AND(R10&gt;10,R10&lt;16),(-R10+16),IF(R10&gt;15,0,IF(R10="",))))))</f>
        <v>25</v>
      </c>
      <c r="T10" s="32">
        <v>1</v>
      </c>
      <c r="U10" s="34">
        <f>IF(T10="DNF",0,IF(AND(T10&lt;4,T10&gt;0),((-1*T10+4)),IF(AND(T10&gt;3,T10),0,IF(T10="",))))</f>
        <v>3</v>
      </c>
      <c r="V10" s="32"/>
      <c r="W10" s="34">
        <f>IF(V10="DNF",0,IF(AND(V10&lt;3,V10&gt;0),((-3*V10+28)),IF(AND(V10&gt;2,V10&lt;11),(-2*V10+26),IF(AND(V10&gt;10,V10&lt;16),(-V10+16),IF(V10&gt;15,0,IF(V10="",))))))</f>
        <v>0</v>
      </c>
      <c r="X10" s="32">
        <v>2</v>
      </c>
      <c r="Y10" s="34">
        <f>IF(X10="DNF",0,IF(AND(X10&lt;4,X10&gt;0),((-1*X10+4)),IF(AND(X10&gt;3,X10),0,IF(X10="",))))</f>
        <v>2</v>
      </c>
      <c r="Z10" s="35">
        <f>SUM(Q10+S10+U10+W10+Y10)</f>
        <v>55</v>
      </c>
      <c r="AA10" s="35"/>
      <c r="AB10" s="43">
        <v>5</v>
      </c>
      <c r="AC10" s="45" t="s">
        <v>147</v>
      </c>
      <c r="AD10" s="46">
        <v>131</v>
      </c>
    </row>
    <row r="11" spans="2:30" ht="12.75"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30"/>
      <c r="N11" s="29"/>
      <c r="O11" s="31"/>
      <c r="P11" s="32"/>
      <c r="Q11" s="33"/>
      <c r="R11" s="32"/>
      <c r="S11" s="34"/>
      <c r="T11" s="32"/>
      <c r="U11" s="34"/>
      <c r="V11" s="32"/>
      <c r="W11" s="34"/>
      <c r="X11" s="32"/>
      <c r="Y11" s="34"/>
      <c r="Z11" s="35">
        <f>SUM(Z6:Z10)</f>
        <v>203</v>
      </c>
      <c r="AA11" s="35"/>
      <c r="AB11" s="54">
        <v>6</v>
      </c>
      <c r="AC11" s="45" t="s">
        <v>282</v>
      </c>
      <c r="AD11" s="46">
        <v>122</v>
      </c>
    </row>
    <row r="12" spans="1:30" ht="12.75">
      <c r="A12" s="8">
        <v>6</v>
      </c>
      <c r="AB12" s="43">
        <v>7</v>
      </c>
      <c r="AC12" s="45" t="s">
        <v>143</v>
      </c>
      <c r="AD12" s="46">
        <v>121</v>
      </c>
    </row>
    <row r="13" spans="1:30" ht="12.75">
      <c r="A13" s="8">
        <v>7</v>
      </c>
      <c r="B13" s="27">
        <v>8</v>
      </c>
      <c r="C13" s="27" t="s">
        <v>119</v>
      </c>
      <c r="D13" s="27" t="s">
        <v>120</v>
      </c>
      <c r="E13" s="27" t="s">
        <v>121</v>
      </c>
      <c r="F13" s="27" t="s">
        <v>122</v>
      </c>
      <c r="G13" s="27" t="s">
        <v>57</v>
      </c>
      <c r="H13" s="27">
        <v>17</v>
      </c>
      <c r="I13" s="27">
        <v>222506</v>
      </c>
      <c r="J13" s="27" t="s">
        <v>64</v>
      </c>
      <c r="K13" s="28">
        <v>0.380555555555555</v>
      </c>
      <c r="L13" s="29">
        <v>0.0159722222222222</v>
      </c>
      <c r="M13" s="39">
        <v>0.027641666666666665</v>
      </c>
      <c r="N13" s="29">
        <f>IF(M13&gt;0,(M13-L13)," ")</f>
        <v>0.011669444444444465</v>
      </c>
      <c r="O13" s="31">
        <f>IF(M13&gt;0,$P$2/(N13*24),"")</f>
        <v>16.42466079504877</v>
      </c>
      <c r="P13" s="32">
        <v>23</v>
      </c>
      <c r="Q13" s="33">
        <f>IF(P13="DNF",0,IF(AND(P13&lt;3,P13&gt;0),((-3*P13+28)),IF(AND(P13&gt;2,P13&lt;11),(-2*P13+26),IF(AND(P13&gt;10,P13&lt;16),(-P13+16),IF(P13&gt;15,0,IF(P13="",))))))</f>
        <v>0</v>
      </c>
      <c r="R13" s="32">
        <v>20</v>
      </c>
      <c r="S13" s="34">
        <f>IF(R13="DNF",0,IF(AND(R13&lt;3,R13&gt;0),((-3*R13+28)),IF(AND(R13&gt;2,R13&lt;11),(-2*R13+26),IF(AND(R13&gt;10,R13&lt;16),(-R13+16),IF(R13&gt;15,0,IF(R13="",))))))</f>
        <v>0</v>
      </c>
      <c r="T13" s="32"/>
      <c r="U13" s="34">
        <f>IF(T13="DNF",0,IF(AND(T13&lt;4,T13&gt;0),((-1*T13+4)),IF(AND(T13&gt;3,T13),0,IF(T13="",))))</f>
        <v>0</v>
      </c>
      <c r="V13" s="32"/>
      <c r="W13" s="34">
        <f>IF(V13="DNF",0,IF(AND(V13&lt;3,V13&gt;0),((-3*V13+28)),IF(AND(V13&gt;2,V13&lt;11),(-2*V13+26),IF(AND(V13&gt;10,V13&lt;16),(-V13+16),IF(V13&gt;15,0,IF(V13="",))))))</f>
        <v>0</v>
      </c>
      <c r="X13" s="32"/>
      <c r="Y13" s="34">
        <f>IF(X13="DNF",0,IF(AND(X13&lt;4,X13&gt;0),((-1*X13+4)),IF(AND(X13&gt;3,X13),0,IF(X13="",))))</f>
        <v>0</v>
      </c>
      <c r="Z13" s="35">
        <f>SUM(Q13+S13+U13+W13+Y13)</f>
        <v>0</v>
      </c>
      <c r="AA13" s="35"/>
      <c r="AB13" s="54">
        <v>8</v>
      </c>
      <c r="AC13" s="45" t="s">
        <v>73</v>
      </c>
      <c r="AD13" s="46">
        <v>119</v>
      </c>
    </row>
    <row r="14" spans="2:30" ht="12.75"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39"/>
      <c r="N14" s="29"/>
      <c r="O14" s="31"/>
      <c r="P14" s="32"/>
      <c r="Q14" s="33"/>
      <c r="R14" s="32"/>
      <c r="S14" s="34"/>
      <c r="T14" s="32"/>
      <c r="U14" s="34"/>
      <c r="V14" s="32"/>
      <c r="W14" s="34"/>
      <c r="X14" s="32"/>
      <c r="Y14" s="34"/>
      <c r="Z14" s="35"/>
      <c r="AA14" s="35"/>
      <c r="AB14" s="43">
        <v>9</v>
      </c>
      <c r="AC14" s="45" t="s">
        <v>239</v>
      </c>
      <c r="AD14" s="46">
        <v>96</v>
      </c>
    </row>
    <row r="15" spans="1:30" ht="12.75">
      <c r="A15" s="8">
        <v>8</v>
      </c>
      <c r="B15" s="27">
        <v>6</v>
      </c>
      <c r="C15" s="27" t="s">
        <v>112</v>
      </c>
      <c r="D15" s="27" t="s">
        <v>113</v>
      </c>
      <c r="E15" s="27" t="s">
        <v>108</v>
      </c>
      <c r="F15" s="27" t="s">
        <v>114</v>
      </c>
      <c r="G15" s="27" t="s">
        <v>37</v>
      </c>
      <c r="H15" s="27">
        <v>17</v>
      </c>
      <c r="I15" s="27">
        <v>228090</v>
      </c>
      <c r="J15" s="27" t="s">
        <v>64</v>
      </c>
      <c r="K15" s="28">
        <v>0.379166666666666</v>
      </c>
      <c r="L15" s="29">
        <v>0.0145833333333333</v>
      </c>
      <c r="M15" s="37">
        <v>0.025520601851851853</v>
      </c>
      <c r="N15" s="29">
        <f>IF(M15&gt;0,(M15-L15)," ")</f>
        <v>0.010937268518518553</v>
      </c>
      <c r="O15" s="31">
        <f>IF(M15&gt;0,$P$2/(N15*24),"")</f>
        <v>17.524180405934462</v>
      </c>
      <c r="P15" s="32">
        <v>12</v>
      </c>
      <c r="Q15" s="33">
        <f>IF(P15="DNF",0,IF(AND(P15&lt;3,P15&gt;0),((-3*P15+28)),IF(AND(P15&gt;2,P15&lt;11),(-2*P15+26),IF(AND(P15&gt;10,P15&lt;16),(-P15+16),IF(P15&gt;15,0,IF(P15="",))))))</f>
        <v>4</v>
      </c>
      <c r="R15" s="32">
        <v>15</v>
      </c>
      <c r="S15" s="34">
        <f>IF(R15="DNF",0,IF(AND(R15&lt;3,R15&gt;0),((-3*R15+28)),IF(AND(R15&gt;2,R15&lt;11),(-2*R15+26),IF(AND(R15&gt;10,R15&lt;16),(-R15+16),IF(R15&gt;15,0,IF(R15="",))))))</f>
        <v>1</v>
      </c>
      <c r="T15" s="32"/>
      <c r="U15" s="34">
        <f>IF(T15="DNF",0,IF(AND(T15&lt;4,T15&gt;0),((-1*T15+4)),IF(AND(T15&gt;3,T15),0,IF(T15="",))))</f>
        <v>0</v>
      </c>
      <c r="V15" s="32">
        <v>4</v>
      </c>
      <c r="W15" s="34">
        <f>IF(V15="DNF",0,IF(AND(V15&lt;3,V15&gt;0),((-3*V15+28)),IF(AND(V15&gt;2,V15&lt;11),(-2*V15+26),IF(AND(V15&gt;10,V15&lt;16),(-V15+16),IF(V15&gt;15,0,IF(V15="",))))))</f>
        <v>18</v>
      </c>
      <c r="X15" s="32"/>
      <c r="Y15" s="34">
        <f>IF(X15="DNF",0,IF(AND(X15&lt;4,X15&gt;0),((-1*X15+4)),IF(AND(X15&gt;3,X15),0,IF(X15="",))))</f>
        <v>0</v>
      </c>
      <c r="Z15" s="35">
        <f>SUM(Q15+S15+U15+W15+Y15)</f>
        <v>23</v>
      </c>
      <c r="AA15" s="35"/>
      <c r="AB15" s="54">
        <v>10</v>
      </c>
      <c r="AC15" s="45" t="s">
        <v>96</v>
      </c>
      <c r="AD15" s="46">
        <v>88</v>
      </c>
    </row>
    <row r="16" spans="1:30" ht="12.75">
      <c r="A16" s="8">
        <v>9</v>
      </c>
      <c r="B16" s="27">
        <v>9</v>
      </c>
      <c r="C16" s="27" t="s">
        <v>58</v>
      </c>
      <c r="D16" s="27" t="s">
        <v>123</v>
      </c>
      <c r="E16" s="27" t="s">
        <v>108</v>
      </c>
      <c r="F16" s="27" t="s">
        <v>114</v>
      </c>
      <c r="G16" s="27" t="s">
        <v>37</v>
      </c>
      <c r="H16" s="27">
        <v>18</v>
      </c>
      <c r="I16" s="27">
        <v>210752</v>
      </c>
      <c r="J16" s="27" t="s">
        <v>64</v>
      </c>
      <c r="K16" s="28">
        <v>0.38125</v>
      </c>
      <c r="L16" s="29">
        <v>0.0166666666666667</v>
      </c>
      <c r="M16" s="37">
        <v>0.028331828703703706</v>
      </c>
      <c r="N16" s="29">
        <f>IF(M16&gt;0,(M16-L16)," ")</f>
        <v>0.011665162037037005</v>
      </c>
      <c r="O16" s="31">
        <f>IF(M16&gt;0,$P$2/(N16*24),"")</f>
        <v>16.43069046603237</v>
      </c>
      <c r="P16" s="32">
        <v>22</v>
      </c>
      <c r="Q16" s="33">
        <f>IF(P16="DNF",0,IF(AND(P16&lt;3,P16&gt;0),((-3*P16+28)),IF(AND(P16&gt;2,P16&lt;11),(-2*P16+26),IF(AND(P16&gt;10,P16&lt;16),(-P16+16),IF(P16&gt;15,0,IF(P16="",))))))</f>
        <v>0</v>
      </c>
      <c r="R16" s="32">
        <v>19</v>
      </c>
      <c r="S16" s="34">
        <f>IF(R16="DNF",0,IF(AND(R16&lt;3,R16&gt;0),((-3*R16+28)),IF(AND(R16&gt;2,R16&lt;11),(-2*R16+26),IF(AND(R16&gt;10,R16&lt;16),(-R16+16),IF(R16&gt;15,0,IF(R16="",))))))</f>
        <v>0</v>
      </c>
      <c r="T16" s="32"/>
      <c r="U16" s="34">
        <f>IF(T16="DNF",0,IF(AND(T16&lt;4,T16&gt;0),((-1*T16+4)),IF(AND(T16&gt;3,T16),0,IF(T16="",))))</f>
        <v>0</v>
      </c>
      <c r="V16" s="32"/>
      <c r="W16" s="34">
        <f>IF(V16="DNF",0,IF(AND(V16&lt;3,V16&gt;0),((-3*V16+28)),IF(AND(V16&gt;2,V16&lt;11),(-2*V16+26),IF(AND(V16&gt;10,V16&lt;16),(-V16+16),IF(V16&gt;15,0,IF(V16="",))))))</f>
        <v>0</v>
      </c>
      <c r="X16" s="32"/>
      <c r="Y16" s="34">
        <f>IF(X16="DNF",0,IF(AND(X16&lt;4,X16&gt;0),((-1*X16+4)),IF(AND(X16&gt;3,X16),0,IF(X16="",))))</f>
        <v>0</v>
      </c>
      <c r="Z16" s="35">
        <f>SUM(Q16+S16+U16+W16+Y16)</f>
        <v>0</v>
      </c>
      <c r="AA16" s="35"/>
      <c r="AB16" s="43">
        <v>11</v>
      </c>
      <c r="AC16" s="45" t="s">
        <v>447</v>
      </c>
      <c r="AD16" s="46">
        <v>83</v>
      </c>
    </row>
    <row r="17" spans="1:30" ht="12.75">
      <c r="A17" s="8">
        <v>10</v>
      </c>
      <c r="B17" s="27">
        <v>4</v>
      </c>
      <c r="C17" s="27" t="s">
        <v>106</v>
      </c>
      <c r="D17" s="27" t="s">
        <v>107</v>
      </c>
      <c r="E17" s="27" t="s">
        <v>108</v>
      </c>
      <c r="F17" s="27" t="s">
        <v>109</v>
      </c>
      <c r="G17" s="27" t="s">
        <v>37</v>
      </c>
      <c r="H17" s="27">
        <v>18</v>
      </c>
      <c r="I17" s="27" t="s">
        <v>110</v>
      </c>
      <c r="J17" s="27" t="s">
        <v>64</v>
      </c>
      <c r="K17" s="28">
        <v>0.377777777777778</v>
      </c>
      <c r="L17" s="29">
        <v>0.0131944444444444</v>
      </c>
      <c r="M17" s="37"/>
      <c r="N17" s="29" t="str">
        <f>IF(M17&gt;0,(M17-L17)," ")</f>
        <v> </v>
      </c>
      <c r="O17" s="31">
        <f>IF(M17&gt;0,$P$2/(N17*24),"")</f>
      </c>
      <c r="P17" s="32"/>
      <c r="Q17" s="33">
        <f>IF(P17="DNF",0,IF(AND(P17&lt;3,P17&gt;0),((-3*P17+28)),IF(AND(P17&gt;2,P17&lt;11),(-2*P17+26),IF(AND(P17&gt;10,P17&lt;16),(-P17+16),IF(P17&gt;15,0,IF(P17="",))))))</f>
        <v>0</v>
      </c>
      <c r="R17" s="32"/>
      <c r="S17" s="34">
        <f>IF(R17="DNF",0,IF(AND(R17&lt;3,R17&gt;0),((-3*R17+28)),IF(AND(R17&gt;2,R17&lt;11),(-2*R17+26),IF(AND(R17&gt;10,R17&lt;16),(-R17+16),IF(R17&gt;15,0,IF(R17="",))))))</f>
        <v>0</v>
      </c>
      <c r="T17" s="32"/>
      <c r="U17" s="34">
        <f>IF(T17="DNF",0,IF(AND(T17&lt;4,T17&gt;0),((-1*T17+4)),IF(AND(T17&gt;3,T17),0,IF(T17="",))))</f>
        <v>0</v>
      </c>
      <c r="V17" s="32"/>
      <c r="W17" s="34">
        <f>IF(V17="DNF",0,IF(AND(V17&lt;3,V17&gt;0),((-3*V17+28)),IF(AND(V17&gt;2,V17&lt;11),(-2*V17+26),IF(AND(V17&gt;10,V17&lt;16),(-V17+16),IF(V17&gt;15,0,IF(V17="",))))))</f>
        <v>0</v>
      </c>
      <c r="X17" s="32"/>
      <c r="Y17" s="34">
        <f>IF(X17="DNF",0,IF(AND(X17&lt;4,X17&gt;0),((-1*X17+4)),IF(AND(X17&gt;3,X17),0,IF(X17="",))))</f>
        <v>0</v>
      </c>
      <c r="Z17" s="35">
        <f>SUM(Q17+S17+U17+W17+Y17)</f>
        <v>0</v>
      </c>
      <c r="AA17" s="35"/>
      <c r="AB17" s="54">
        <v>12</v>
      </c>
      <c r="AC17" s="45" t="s">
        <v>319</v>
      </c>
      <c r="AD17" s="46">
        <v>72</v>
      </c>
    </row>
    <row r="18" spans="2:30" ht="12.75"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37"/>
      <c r="N18" s="29"/>
      <c r="O18" s="31"/>
      <c r="P18" s="32"/>
      <c r="Q18" s="33"/>
      <c r="R18" s="32"/>
      <c r="S18" s="34"/>
      <c r="T18" s="32"/>
      <c r="U18" s="34"/>
      <c r="V18" s="32"/>
      <c r="W18" s="34"/>
      <c r="X18" s="32"/>
      <c r="Y18" s="34"/>
      <c r="Z18" s="35">
        <f>SUM(Z15:Z17)</f>
        <v>23</v>
      </c>
      <c r="AA18" s="35"/>
      <c r="AB18" s="43">
        <v>13</v>
      </c>
      <c r="AC18" s="45" t="s">
        <v>341</v>
      </c>
      <c r="AD18" s="46">
        <v>71</v>
      </c>
    </row>
    <row r="19" spans="1:30" ht="12.75">
      <c r="A19" s="8">
        <v>11</v>
      </c>
      <c r="B19" s="27">
        <v>97</v>
      </c>
      <c r="C19" s="27" t="s">
        <v>339</v>
      </c>
      <c r="D19" s="27" t="s">
        <v>340</v>
      </c>
      <c r="E19" s="27" t="s">
        <v>341</v>
      </c>
      <c r="F19" s="27" t="s">
        <v>342</v>
      </c>
      <c r="G19" s="27" t="s">
        <v>41</v>
      </c>
      <c r="H19" s="27">
        <v>14</v>
      </c>
      <c r="I19" s="27">
        <v>230145</v>
      </c>
      <c r="J19" s="27" t="s">
        <v>66</v>
      </c>
      <c r="K19" s="28">
        <v>0.442361111111106</v>
      </c>
      <c r="L19" s="29">
        <v>0.0777777777777777</v>
      </c>
      <c r="M19" s="30">
        <v>0.08999201388888889</v>
      </c>
      <c r="N19" s="29">
        <f>IF(M19&gt;0,(M19-L19)," ")</f>
        <v>0.012214236111111193</v>
      </c>
      <c r="O19" s="31">
        <f>IF(M19&gt;0,$P$2/(N19*24),"")</f>
        <v>15.692071524007057</v>
      </c>
      <c r="P19" s="32">
        <v>7</v>
      </c>
      <c r="Q19" s="33">
        <f>IF(P19="DNF",0,IF(AND(P19&lt;3,P19&gt;0),((-3*P19+28)),IF(AND(P19&gt;2,P19&lt;11),(-2*P19+26),IF(AND(P19&gt;10,P19&lt;16),(-P19+16),IF(P19&gt;15,0,IF(P19="",))))))</f>
        <v>12</v>
      </c>
      <c r="R19" s="32">
        <v>13</v>
      </c>
      <c r="S19" s="34">
        <f>IF(R19="DNF",0,IF(AND(R19&lt;3,R19&gt;0),((-3*R19+28)),IF(AND(R19&gt;2,R19&lt;11),(-2*R19+26),IF(AND(R19&gt;10,R19&lt;16),(-R19+16),IF(R19&gt;15,0,IF(R19="",))))))</f>
        <v>3</v>
      </c>
      <c r="T19" s="32"/>
      <c r="U19" s="34">
        <f>IF(T19="DNF",0,IF(AND(T19&lt;4,T19&gt;0),((-1*T19+4)),IF(AND(T19&gt;3,T19),0,IF(T19="",))))</f>
        <v>0</v>
      </c>
      <c r="V19" s="32">
        <v>12</v>
      </c>
      <c r="W19" s="34">
        <f>IF(V19="DNF",0,IF(AND(V19&lt;3,V19&gt;0),((-3*V19+28)),IF(AND(V19&gt;2,V19&lt;11),(-2*V19+26),IF(AND(V19&gt;10,V19&lt;16),(-V19+16),IF(V19&gt;15,0,IF(V19="",))))))</f>
        <v>4</v>
      </c>
      <c r="X19" s="32"/>
      <c r="Y19" s="34">
        <f>IF(X19="DNF",0,IF(AND(X19&lt;4,X19&gt;0),((-1*X19+4)),IF(AND(X19&gt;3,X19),0,IF(X19="",))))</f>
        <v>0</v>
      </c>
      <c r="Z19" s="35">
        <f>SUM(Q19+S19+U19+W19+Y19)</f>
        <v>19</v>
      </c>
      <c r="AA19" s="35"/>
      <c r="AB19" s="54">
        <v>14</v>
      </c>
      <c r="AC19" s="45" t="s">
        <v>406</v>
      </c>
      <c r="AD19" s="47">
        <v>70</v>
      </c>
    </row>
    <row r="20" spans="1:30" ht="12.75">
      <c r="A20" s="8">
        <v>12</v>
      </c>
      <c r="B20" s="27">
        <v>102</v>
      </c>
      <c r="C20" s="27" t="s">
        <v>351</v>
      </c>
      <c r="D20" s="27" t="s">
        <v>352</v>
      </c>
      <c r="E20" s="27" t="s">
        <v>353</v>
      </c>
      <c r="F20" s="27" t="s">
        <v>354</v>
      </c>
      <c r="G20" s="27" t="s">
        <v>41</v>
      </c>
      <c r="H20" s="27">
        <v>13</v>
      </c>
      <c r="I20" s="27">
        <v>235891</v>
      </c>
      <c r="J20" s="27" t="s">
        <v>66</v>
      </c>
      <c r="K20" s="28">
        <v>0.445833333333328</v>
      </c>
      <c r="L20" s="29">
        <v>0.0812499999999999</v>
      </c>
      <c r="M20" s="30">
        <v>0.09320625</v>
      </c>
      <c r="N20" s="29">
        <f>IF(M20&gt;0,(M20-L20)," ")</f>
        <v>0.011956250000000099</v>
      </c>
      <c r="O20" s="31">
        <f>IF(M20&gt;0,$P$2/(N20*24),"")</f>
        <v>16.03066736365207</v>
      </c>
      <c r="P20" s="32">
        <v>5</v>
      </c>
      <c r="Q20" s="33">
        <f>IF(P20="DNF",0,IF(AND(P20&lt;3,P20&gt;0),((-3*P20+28)),IF(AND(P20&gt;2,P20&lt;11),(-2*P20+26),IF(AND(P20&gt;10,P20&lt;16),(-P20+16),IF(P20&gt;15,0,IF(P20="",))))))</f>
        <v>16</v>
      </c>
      <c r="R20" s="32">
        <v>8</v>
      </c>
      <c r="S20" s="34">
        <f>IF(R20="DNF",0,IF(AND(R20&lt;3,R20&gt;0),((-3*R20+28)),IF(AND(R20&gt;2,R20&lt;11),(-2*R20+26),IF(AND(R20&gt;10,R20&lt;16),(-R20+16),IF(R20&gt;15,0,IF(R20="",))))))</f>
        <v>10</v>
      </c>
      <c r="T20" s="32"/>
      <c r="U20" s="34">
        <f>IF(T20="DNF",0,IF(AND(T20&lt;4,T20&gt;0),((-1*T20+4)),IF(AND(T20&gt;3,T20),0,IF(T20="",))))</f>
        <v>0</v>
      </c>
      <c r="V20" s="32">
        <v>3</v>
      </c>
      <c r="W20" s="34">
        <f>IF(V20="DNF",0,IF(AND(V20&lt;3,V20&gt;0),((-3*V20+28)),IF(AND(V20&gt;2,V20&lt;11),(-2*V20+26),IF(AND(V20&gt;10,V20&lt;16),(-V20+16),IF(V20&gt;15,0,IF(V20="",))))))</f>
        <v>20</v>
      </c>
      <c r="X20" s="32"/>
      <c r="Y20" s="34">
        <f>IF(X20="DNF",0,IF(AND(X20&lt;4,X20&gt;0),((-1*X20+4)),IF(AND(X20&gt;3,X20),0,IF(X20="",))))</f>
        <v>0</v>
      </c>
      <c r="Z20" s="35">
        <f>SUM(Q20+S20+U20+W20+Y20)</f>
        <v>46</v>
      </c>
      <c r="AA20" s="35"/>
      <c r="AB20" s="43">
        <v>15</v>
      </c>
      <c r="AC20" s="45" t="s">
        <v>72</v>
      </c>
      <c r="AD20" s="46">
        <v>68</v>
      </c>
    </row>
    <row r="21" spans="1:30" ht="12.75">
      <c r="A21" s="8">
        <v>13</v>
      </c>
      <c r="B21" s="27">
        <v>105</v>
      </c>
      <c r="C21" s="27" t="s">
        <v>361</v>
      </c>
      <c r="D21" s="27" t="s">
        <v>362</v>
      </c>
      <c r="E21" s="27" t="s">
        <v>353</v>
      </c>
      <c r="F21" s="27" t="s">
        <v>363</v>
      </c>
      <c r="G21" s="27" t="s">
        <v>37</v>
      </c>
      <c r="H21" s="27">
        <v>13</v>
      </c>
      <c r="I21" s="27" t="s">
        <v>232</v>
      </c>
      <c r="J21" s="27" t="s">
        <v>66</v>
      </c>
      <c r="K21" s="28">
        <v>0.447916666666661</v>
      </c>
      <c r="L21" s="29">
        <v>0.0833333333333332</v>
      </c>
      <c r="M21" s="30">
        <v>0.09688159722222223</v>
      </c>
      <c r="N21" s="29">
        <f>IF(M21&gt;0,(M21-L21)," ")</f>
        <v>0.013548263888889023</v>
      </c>
      <c r="O21" s="31">
        <f>IF(M21&gt;0,$P$2/(N21*24),"")</f>
        <v>14.146954048027743</v>
      </c>
      <c r="P21" s="32">
        <v>14</v>
      </c>
      <c r="Q21" s="33">
        <f>IF(P21="DNF",0,IF(AND(P21&lt;3,P21&gt;0),((-3*P21+28)),IF(AND(P21&gt;2,P21&lt;11),(-2*P21+26),IF(AND(P21&gt;10,P21&lt;16),(-P21+16),IF(P21&gt;15,0,IF(P21="",))))))</f>
        <v>2</v>
      </c>
      <c r="R21" s="32">
        <v>14</v>
      </c>
      <c r="S21" s="34">
        <f>IF(R21="DNF",0,IF(AND(R21&lt;3,R21&gt;0),((-3*R21+28)),IF(AND(R21&gt;2,R21&lt;11),(-2*R21+26),IF(AND(R21&gt;10,R21&lt;16),(-R21+16),IF(R21&gt;15,0,IF(R21="",))))))</f>
        <v>2</v>
      </c>
      <c r="T21" s="32"/>
      <c r="U21" s="34">
        <f>IF(T21="DNF",0,IF(AND(T21&lt;4,T21&gt;0),((-1*T21+4)),IF(AND(T21&gt;3,T21),0,IF(T21="",))))</f>
        <v>0</v>
      </c>
      <c r="V21" s="32">
        <v>14</v>
      </c>
      <c r="W21" s="34">
        <f>IF(V21="DNF",0,IF(AND(V21&lt;3,V21&gt;0),((-3*V21+28)),IF(AND(V21&gt;2,V21&lt;11),(-2*V21+26),IF(AND(V21&gt;10,V21&lt;16),(-V21+16),IF(V21&gt;15,0,IF(V21="",))))))</f>
        <v>2</v>
      </c>
      <c r="X21" s="32"/>
      <c r="Y21" s="34">
        <f>IF(X21="DNF",0,IF(AND(X21&lt;4,X21&gt;0),((-1*X21+4)),IF(AND(X21&gt;3,X21),0,IF(X21="",))))</f>
        <v>0</v>
      </c>
      <c r="Z21" s="35">
        <f>SUM(Q21+S21+U21+W21+Y21)</f>
        <v>6</v>
      </c>
      <c r="AA21" s="35"/>
      <c r="AB21" s="54">
        <v>16</v>
      </c>
      <c r="AC21" s="45" t="s">
        <v>149</v>
      </c>
      <c r="AD21" s="46">
        <v>62</v>
      </c>
    </row>
    <row r="22" spans="2:30" ht="12.75"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30"/>
      <c r="N22" s="29"/>
      <c r="O22" s="31"/>
      <c r="P22" s="32"/>
      <c r="Q22" s="33"/>
      <c r="R22" s="32"/>
      <c r="S22" s="34"/>
      <c r="T22" s="32"/>
      <c r="U22" s="34"/>
      <c r="V22" s="32"/>
      <c r="W22" s="34"/>
      <c r="X22" s="32"/>
      <c r="Y22" s="34"/>
      <c r="Z22" s="35">
        <f>SUM(Z19:Z21)</f>
        <v>71</v>
      </c>
      <c r="AA22" s="35"/>
      <c r="AB22" s="43">
        <v>17</v>
      </c>
      <c r="AC22" s="45" t="s">
        <v>434</v>
      </c>
      <c r="AD22" s="46">
        <v>61</v>
      </c>
    </row>
    <row r="23" spans="1:30" ht="12.75">
      <c r="A23" s="8">
        <v>14</v>
      </c>
      <c r="B23" s="27">
        <v>35</v>
      </c>
      <c r="C23" s="27" t="s">
        <v>63</v>
      </c>
      <c r="D23" s="27" t="s">
        <v>190</v>
      </c>
      <c r="E23" s="27" t="s">
        <v>191</v>
      </c>
      <c r="F23" s="27" t="s">
        <v>192</v>
      </c>
      <c r="G23" s="27" t="s">
        <v>37</v>
      </c>
      <c r="H23" s="27">
        <v>17</v>
      </c>
      <c r="I23" s="27">
        <v>222834</v>
      </c>
      <c r="J23" s="27" t="s">
        <v>64</v>
      </c>
      <c r="K23" s="28">
        <v>0.399305555555554</v>
      </c>
      <c r="L23" s="29">
        <v>0.0347222222222222</v>
      </c>
      <c r="M23" s="37">
        <v>0.046504745370370366</v>
      </c>
      <c r="N23" s="29">
        <f aca="true" t="shared" si="0" ref="N23:N28">IF(M23&gt;0,(M23-L23)," ")</f>
        <v>0.011782523148148163</v>
      </c>
      <c r="O23" s="31">
        <f aca="true" t="shared" si="1" ref="O23:O28">IF(M23&gt;0,$P$2/(N23*24),"")</f>
        <v>16.267030775729097</v>
      </c>
      <c r="P23" s="32">
        <v>24</v>
      </c>
      <c r="Q23" s="33">
        <f aca="true" t="shared" si="2" ref="Q23:Q28">IF(P23="DNF",0,IF(AND(P23&lt;3,P23&gt;0),((-3*P23+28)),IF(AND(P23&gt;2,P23&lt;11),(-2*P23+26),IF(AND(P23&gt;10,P23&lt;16),(-P23+16),IF(P23&gt;15,0,IF(P23="",))))))</f>
        <v>0</v>
      </c>
      <c r="R23" s="32">
        <v>11</v>
      </c>
      <c r="S23" s="34">
        <f aca="true" t="shared" si="3" ref="S23:S28">IF(R23="DNF",0,IF(AND(R23&lt;3,R23&gt;0),((-3*R23+28)),IF(AND(R23&gt;2,R23&lt;11),(-2*R23+26),IF(AND(R23&gt;10,R23&lt;16),(-R23+16),IF(R23&gt;15,0,IF(R23="",))))))</f>
        <v>5</v>
      </c>
      <c r="T23" s="32"/>
      <c r="U23" s="34">
        <f aca="true" t="shared" si="4" ref="U23:U28">IF(T23="DNF",0,IF(AND(T23&lt;4,T23&gt;0),((-1*T23+4)),IF(AND(T23&gt;3,T23),0,IF(T23="",))))</f>
        <v>0</v>
      </c>
      <c r="V23" s="32"/>
      <c r="W23" s="34">
        <f aca="true" t="shared" si="5" ref="W23:W28">IF(V23="DNF",0,IF(AND(V23&lt;3,V23&gt;0),((-3*V23+28)),IF(AND(V23&gt;2,V23&lt;11),(-2*V23+26),IF(AND(V23&gt;10,V23&lt;16),(-V23+16),IF(V23&gt;15,0,IF(V23="",))))))</f>
        <v>0</v>
      </c>
      <c r="X23" s="32"/>
      <c r="Y23" s="34">
        <f aca="true" t="shared" si="6" ref="Y23:Y28">IF(X23="DNF",0,IF(AND(X23&lt;4,X23&gt;0),((-1*X23+4)),IF(AND(X23&gt;3,X23),0,IF(X23="",))))</f>
        <v>0</v>
      </c>
      <c r="Z23" s="35">
        <f aca="true" t="shared" si="7" ref="Z23:Z28">SUM(Q23+S23+U23+W23+Y23)</f>
        <v>5</v>
      </c>
      <c r="AA23" s="35"/>
      <c r="AB23" s="54">
        <v>18</v>
      </c>
      <c r="AC23" s="45" t="s">
        <v>296</v>
      </c>
      <c r="AD23" s="47">
        <v>50</v>
      </c>
    </row>
    <row r="24" spans="1:30" ht="12.75">
      <c r="A24" s="8">
        <v>15</v>
      </c>
      <c r="B24" s="27">
        <v>48</v>
      </c>
      <c r="C24" s="27" t="s">
        <v>220</v>
      </c>
      <c r="D24" s="27" t="s">
        <v>221</v>
      </c>
      <c r="E24" s="27" t="s">
        <v>222</v>
      </c>
      <c r="F24" s="27" t="s">
        <v>223</v>
      </c>
      <c r="G24" s="27" t="s">
        <v>38</v>
      </c>
      <c r="H24" s="27">
        <v>16</v>
      </c>
      <c r="I24" s="27">
        <v>220228</v>
      </c>
      <c r="J24" s="27" t="s">
        <v>65</v>
      </c>
      <c r="K24" s="28">
        <v>0.408333333333331</v>
      </c>
      <c r="L24" s="29">
        <v>0.04375</v>
      </c>
      <c r="M24" s="37">
        <v>0.05550902777777778</v>
      </c>
      <c r="N24" s="29">
        <f t="shared" si="0"/>
        <v>0.011759027777777785</v>
      </c>
      <c r="O24" s="31">
        <f t="shared" si="1"/>
        <v>16.299533455382967</v>
      </c>
      <c r="P24" s="32">
        <v>17</v>
      </c>
      <c r="Q24" s="33">
        <f t="shared" si="2"/>
        <v>0</v>
      </c>
      <c r="R24" s="32">
        <v>19</v>
      </c>
      <c r="S24" s="34">
        <f t="shared" si="3"/>
        <v>0</v>
      </c>
      <c r="T24" s="32"/>
      <c r="U24" s="34">
        <f t="shared" si="4"/>
        <v>0</v>
      </c>
      <c r="V24" s="32">
        <v>19</v>
      </c>
      <c r="W24" s="34">
        <f t="shared" si="5"/>
        <v>0</v>
      </c>
      <c r="X24" s="32"/>
      <c r="Y24" s="34">
        <f t="shared" si="6"/>
        <v>0</v>
      </c>
      <c r="Z24" s="35">
        <f t="shared" si="7"/>
        <v>0</v>
      </c>
      <c r="AA24" s="35"/>
      <c r="AB24" s="43">
        <v>19</v>
      </c>
      <c r="AC24" s="45" t="s">
        <v>261</v>
      </c>
      <c r="AD24" s="47">
        <v>48</v>
      </c>
    </row>
    <row r="25" spans="1:30" ht="12.75">
      <c r="A25" s="8">
        <v>16</v>
      </c>
      <c r="B25" s="27">
        <v>89</v>
      </c>
      <c r="C25" s="27" t="s">
        <v>317</v>
      </c>
      <c r="D25" s="27" t="s">
        <v>318</v>
      </c>
      <c r="E25" s="27" t="s">
        <v>319</v>
      </c>
      <c r="F25" s="27" t="s">
        <v>320</v>
      </c>
      <c r="G25" s="27" t="s">
        <v>57</v>
      </c>
      <c r="H25" s="27">
        <v>14</v>
      </c>
      <c r="I25" s="27">
        <v>194574</v>
      </c>
      <c r="J25" s="27" t="s">
        <v>66</v>
      </c>
      <c r="K25" s="28">
        <v>0.436805555555551</v>
      </c>
      <c r="L25" s="29">
        <v>0.0722222222222221</v>
      </c>
      <c r="M25" s="30">
        <v>0.08311782407407407</v>
      </c>
      <c r="N25" s="29">
        <f t="shared" si="0"/>
        <v>0.010895601851851969</v>
      </c>
      <c r="O25" s="31">
        <f t="shared" si="1"/>
        <v>17.591195903885595</v>
      </c>
      <c r="P25" s="32">
        <v>1</v>
      </c>
      <c r="Q25" s="33">
        <f t="shared" si="2"/>
        <v>25</v>
      </c>
      <c r="R25" s="32">
        <v>2</v>
      </c>
      <c r="S25" s="34">
        <f t="shared" si="3"/>
        <v>22</v>
      </c>
      <c r="T25" s="32">
        <v>2</v>
      </c>
      <c r="U25" s="34">
        <f t="shared" si="4"/>
        <v>2</v>
      </c>
      <c r="V25" s="32">
        <v>2</v>
      </c>
      <c r="W25" s="34">
        <f t="shared" si="5"/>
        <v>22</v>
      </c>
      <c r="X25" s="32">
        <v>3</v>
      </c>
      <c r="Y25" s="34">
        <f t="shared" si="6"/>
        <v>1</v>
      </c>
      <c r="Z25" s="35">
        <f t="shared" si="7"/>
        <v>72</v>
      </c>
      <c r="AA25" s="35"/>
      <c r="AB25" s="54">
        <v>20</v>
      </c>
      <c r="AC25" s="45" t="s">
        <v>334</v>
      </c>
      <c r="AD25" s="46">
        <v>44</v>
      </c>
    </row>
    <row r="26" spans="1:30" ht="12.75">
      <c r="A26" s="8">
        <v>17</v>
      </c>
      <c r="B26" s="27">
        <v>129</v>
      </c>
      <c r="C26" s="27" t="s">
        <v>30</v>
      </c>
      <c r="D26" s="27" t="s">
        <v>405</v>
      </c>
      <c r="E26" s="27" t="s">
        <v>406</v>
      </c>
      <c r="F26" s="27" t="s">
        <v>407</v>
      </c>
      <c r="G26" s="27" t="s">
        <v>36</v>
      </c>
      <c r="H26" s="27">
        <v>11</v>
      </c>
      <c r="I26" s="27" t="s">
        <v>232</v>
      </c>
      <c r="J26" s="27" t="s">
        <v>70</v>
      </c>
      <c r="K26" s="28">
        <v>0.464583333333326</v>
      </c>
      <c r="L26" s="29">
        <v>0.0999999999999999</v>
      </c>
      <c r="M26" s="30">
        <v>0.11243055555555555</v>
      </c>
      <c r="N26" s="29">
        <f t="shared" si="0"/>
        <v>0.012430555555555653</v>
      </c>
      <c r="O26" s="31">
        <f t="shared" si="1"/>
        <v>15.418994413407699</v>
      </c>
      <c r="P26" s="32">
        <v>1</v>
      </c>
      <c r="Q26" s="33">
        <f t="shared" si="2"/>
        <v>25</v>
      </c>
      <c r="R26" s="32">
        <v>3</v>
      </c>
      <c r="S26" s="34">
        <f t="shared" si="3"/>
        <v>20</v>
      </c>
      <c r="T26" s="32"/>
      <c r="U26" s="34">
        <f t="shared" si="4"/>
        <v>0</v>
      </c>
      <c r="V26" s="32">
        <v>1</v>
      </c>
      <c r="W26" s="34">
        <f t="shared" si="5"/>
        <v>25</v>
      </c>
      <c r="X26" s="32"/>
      <c r="Y26" s="34">
        <f t="shared" si="6"/>
        <v>0</v>
      </c>
      <c r="Z26" s="35">
        <f t="shared" si="7"/>
        <v>70</v>
      </c>
      <c r="AA26" s="35"/>
      <c r="AB26" s="43">
        <v>21</v>
      </c>
      <c r="AC26" s="45" t="s">
        <v>359</v>
      </c>
      <c r="AD26" s="47">
        <v>36</v>
      </c>
    </row>
    <row r="27" spans="1:30" ht="12.75">
      <c r="A27" s="8">
        <v>18</v>
      </c>
      <c r="B27" s="27">
        <v>65</v>
      </c>
      <c r="C27" s="27" t="s">
        <v>259</v>
      </c>
      <c r="D27" s="27" t="s">
        <v>260</v>
      </c>
      <c r="E27" s="27" t="s">
        <v>261</v>
      </c>
      <c r="F27" s="27" t="s">
        <v>262</v>
      </c>
      <c r="G27" s="27" t="s">
        <v>42</v>
      </c>
      <c r="H27" s="27">
        <v>15</v>
      </c>
      <c r="I27" s="27">
        <v>218736</v>
      </c>
      <c r="J27" s="27" t="s">
        <v>65</v>
      </c>
      <c r="K27" s="28">
        <v>0.420138888888885</v>
      </c>
      <c r="L27" s="29">
        <v>0.0555555555555555</v>
      </c>
      <c r="M27" s="37">
        <v>0.06630358796296296</v>
      </c>
      <c r="N27" s="29">
        <f t="shared" si="0"/>
        <v>0.01074803240740746</v>
      </c>
      <c r="O27" s="31">
        <f t="shared" si="1"/>
        <v>17.83272132065507</v>
      </c>
      <c r="P27" s="32">
        <v>4</v>
      </c>
      <c r="Q27" s="33">
        <f t="shared" si="2"/>
        <v>18</v>
      </c>
      <c r="R27" s="32">
        <v>6</v>
      </c>
      <c r="S27" s="34">
        <f t="shared" si="3"/>
        <v>14</v>
      </c>
      <c r="T27" s="32"/>
      <c r="U27" s="34">
        <f t="shared" si="4"/>
        <v>0</v>
      </c>
      <c r="V27" s="32">
        <v>6</v>
      </c>
      <c r="W27" s="34">
        <f t="shared" si="5"/>
        <v>14</v>
      </c>
      <c r="X27" s="32">
        <v>2</v>
      </c>
      <c r="Y27" s="34">
        <f t="shared" si="6"/>
        <v>2</v>
      </c>
      <c r="Z27" s="35">
        <f t="shared" si="7"/>
        <v>48</v>
      </c>
      <c r="AA27" s="35"/>
      <c r="AB27" s="54">
        <v>22</v>
      </c>
      <c r="AC27" s="45" t="s">
        <v>391</v>
      </c>
      <c r="AD27" s="46">
        <v>36</v>
      </c>
    </row>
    <row r="28" spans="1:30" ht="12.75">
      <c r="A28" s="8">
        <v>19</v>
      </c>
      <c r="B28" s="27">
        <v>25</v>
      </c>
      <c r="C28" s="27" t="s">
        <v>163</v>
      </c>
      <c r="D28" s="27" t="s">
        <v>164</v>
      </c>
      <c r="E28" s="27" t="s">
        <v>165</v>
      </c>
      <c r="F28" s="27" t="s">
        <v>166</v>
      </c>
      <c r="G28" s="27" t="s">
        <v>37</v>
      </c>
      <c r="H28" s="27">
        <v>17</v>
      </c>
      <c r="I28" s="27">
        <v>225383</v>
      </c>
      <c r="J28" s="27" t="s">
        <v>64</v>
      </c>
      <c r="K28" s="28">
        <v>0.39236111111111</v>
      </c>
      <c r="L28" s="29">
        <v>0.0277777777777777</v>
      </c>
      <c r="M28" s="37">
        <v>0.038368287037037034</v>
      </c>
      <c r="N28" s="29">
        <f t="shared" si="0"/>
        <v>0.010590509259259334</v>
      </c>
      <c r="O28" s="31">
        <f t="shared" si="1"/>
        <v>18.09796507180158</v>
      </c>
      <c r="P28" s="32">
        <v>7</v>
      </c>
      <c r="Q28" s="33">
        <f t="shared" si="2"/>
        <v>12</v>
      </c>
      <c r="R28" s="32">
        <v>8</v>
      </c>
      <c r="S28" s="34">
        <f t="shared" si="3"/>
        <v>10</v>
      </c>
      <c r="T28" s="32"/>
      <c r="U28" s="34">
        <f t="shared" si="4"/>
        <v>0</v>
      </c>
      <c r="V28" s="32"/>
      <c r="W28" s="34">
        <f t="shared" si="5"/>
        <v>0</v>
      </c>
      <c r="X28" s="32"/>
      <c r="Y28" s="34">
        <f t="shared" si="6"/>
        <v>0</v>
      </c>
      <c r="Z28" s="35">
        <f t="shared" si="7"/>
        <v>22</v>
      </c>
      <c r="AA28" s="35"/>
      <c r="AB28" s="43">
        <v>23</v>
      </c>
      <c r="AC28" s="45" t="s">
        <v>257</v>
      </c>
      <c r="AD28" s="46">
        <v>28</v>
      </c>
    </row>
    <row r="29" spans="2:30" ht="12.75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37"/>
      <c r="N29" s="29"/>
      <c r="O29" s="31"/>
      <c r="P29" s="32"/>
      <c r="Q29" s="33"/>
      <c r="R29" s="32"/>
      <c r="S29" s="34"/>
      <c r="T29" s="32"/>
      <c r="U29" s="34"/>
      <c r="V29" s="32"/>
      <c r="W29" s="34"/>
      <c r="X29" s="32"/>
      <c r="Y29" s="34"/>
      <c r="Z29" s="35"/>
      <c r="AA29" s="35"/>
      <c r="AB29" s="54">
        <v>24</v>
      </c>
      <c r="AC29" s="45" t="s">
        <v>134</v>
      </c>
      <c r="AD29" s="46">
        <v>25</v>
      </c>
    </row>
    <row r="30" spans="1:30" ht="12.75">
      <c r="A30" s="8">
        <v>20</v>
      </c>
      <c r="B30" s="27">
        <v>92</v>
      </c>
      <c r="C30" s="27" t="s">
        <v>326</v>
      </c>
      <c r="D30" s="27" t="s">
        <v>327</v>
      </c>
      <c r="E30" s="27" t="s">
        <v>441</v>
      </c>
      <c r="F30" s="27" t="s">
        <v>328</v>
      </c>
      <c r="G30" s="27" t="s">
        <v>37</v>
      </c>
      <c r="H30" s="27">
        <v>14</v>
      </c>
      <c r="I30" s="27">
        <v>235809</v>
      </c>
      <c r="J30" s="27" t="s">
        <v>66</v>
      </c>
      <c r="K30" s="28">
        <v>0.438888888888884</v>
      </c>
      <c r="L30" s="29">
        <v>0.0743055555555555</v>
      </c>
      <c r="M30" s="30">
        <v>0.08935185185185185</v>
      </c>
      <c r="N30" s="29">
        <f aca="true" t="shared" si="8" ref="N30:N37">IF(M30&gt;0,(M30-L30)," ")</f>
        <v>0.01504629629629635</v>
      </c>
      <c r="O30" s="31">
        <f aca="true" t="shared" si="9" ref="O30:O37">IF(M30&gt;0,$P$2/(N30*24),"")</f>
        <v>12.738461538461493</v>
      </c>
      <c r="P30" s="32">
        <v>16</v>
      </c>
      <c r="Q30" s="33">
        <f aca="true" t="shared" si="10" ref="Q30:Q37">IF(P30="DNF",0,IF(AND(P30&lt;3,P30&gt;0),((-3*P30+28)),IF(AND(P30&gt;2,P30&lt;11),(-2*P30+26),IF(AND(P30&gt;10,P30&lt;16),(-P30+16),IF(P30&gt;15,0,IF(P30="",))))))</f>
        <v>0</v>
      </c>
      <c r="R30" s="32">
        <v>17</v>
      </c>
      <c r="S30" s="34">
        <f aca="true" t="shared" si="11" ref="S30:S37">IF(R30="DNF",0,IF(AND(R30&lt;3,R30&gt;0),((-3*R30+28)),IF(AND(R30&gt;2,R30&lt;11),(-2*R30+26),IF(AND(R30&gt;10,R30&lt;16),(-R30+16),IF(R30&gt;15,0,IF(R30="",))))))</f>
        <v>0</v>
      </c>
      <c r="T30" s="32"/>
      <c r="U30" s="34">
        <f aca="true" t="shared" si="12" ref="U30:U37">IF(T30="DNF",0,IF(AND(T30&lt;4,T30&gt;0),((-1*T30+4)),IF(AND(T30&gt;3,T30),0,IF(T30="",))))</f>
        <v>0</v>
      </c>
      <c r="V30" s="32">
        <v>15</v>
      </c>
      <c r="W30" s="34">
        <f aca="true" t="shared" si="13" ref="W30:W37">IF(V30="DNF",0,IF(AND(V30&lt;3,V30&gt;0),((-3*V30+28)),IF(AND(V30&gt;2,V30&lt;11),(-2*V30+26),IF(AND(V30&gt;10,V30&lt;16),(-V30+16),IF(V30&gt;15,0,IF(V30="",))))))</f>
        <v>1</v>
      </c>
      <c r="X30" s="32"/>
      <c r="Y30" s="34">
        <f aca="true" t="shared" si="14" ref="Y30:Y37">IF(X30="DNF",0,IF(AND(X30&lt;4,X30&gt;0),((-1*X30+4)),IF(AND(X30&gt;3,X30),0,IF(X30="",))))</f>
        <v>0</v>
      </c>
      <c r="Z30" s="35">
        <f aca="true" t="shared" si="15" ref="Z30:Z37">SUM(Q30+S30+U30+W30+Y30)</f>
        <v>1</v>
      </c>
      <c r="AA30" s="35"/>
      <c r="AB30" s="43">
        <v>25</v>
      </c>
      <c r="AC30" s="45" t="s">
        <v>226</v>
      </c>
      <c r="AD30" s="46">
        <v>25</v>
      </c>
    </row>
    <row r="31" spans="1:30" ht="12.75">
      <c r="A31" s="8">
        <v>21</v>
      </c>
      <c r="B31" s="27">
        <v>82</v>
      </c>
      <c r="C31" s="27" t="s">
        <v>51</v>
      </c>
      <c r="D31" s="27" t="s">
        <v>303</v>
      </c>
      <c r="E31" s="27" t="s">
        <v>441</v>
      </c>
      <c r="F31" s="27" t="s">
        <v>304</v>
      </c>
      <c r="G31" s="27" t="s">
        <v>37</v>
      </c>
      <c r="H31" s="27">
        <v>16</v>
      </c>
      <c r="I31" s="27">
        <v>240628</v>
      </c>
      <c r="J31" s="27" t="s">
        <v>65</v>
      </c>
      <c r="K31" s="28">
        <v>0.43194444444444</v>
      </c>
      <c r="L31" s="29">
        <v>0.067361111111111</v>
      </c>
      <c r="M31" s="39">
        <v>0.07974895833333333</v>
      </c>
      <c r="N31" s="29">
        <f t="shared" si="8"/>
        <v>0.012387847222222331</v>
      </c>
      <c r="O31" s="31">
        <f t="shared" si="9"/>
        <v>15.472152927656335</v>
      </c>
      <c r="P31" s="32">
        <v>28</v>
      </c>
      <c r="Q31" s="33">
        <f t="shared" si="10"/>
        <v>0</v>
      </c>
      <c r="R31" s="32"/>
      <c r="S31" s="34">
        <f t="shared" si="11"/>
        <v>0</v>
      </c>
      <c r="T31" s="32"/>
      <c r="U31" s="34">
        <f t="shared" si="12"/>
        <v>0</v>
      </c>
      <c r="V31" s="32">
        <v>24</v>
      </c>
      <c r="W31" s="34">
        <f t="shared" si="13"/>
        <v>0</v>
      </c>
      <c r="X31" s="32"/>
      <c r="Y31" s="34">
        <f t="shared" si="14"/>
        <v>0</v>
      </c>
      <c r="Z31" s="35">
        <f t="shared" si="15"/>
        <v>0</v>
      </c>
      <c r="AA31" s="35"/>
      <c r="AB31" s="54">
        <v>26</v>
      </c>
      <c r="AC31" s="45" t="s">
        <v>131</v>
      </c>
      <c r="AD31" s="46">
        <v>24</v>
      </c>
    </row>
    <row r="32" spans="1:30" ht="12.75">
      <c r="A32" s="8">
        <v>22</v>
      </c>
      <c r="B32" s="27">
        <v>45</v>
      </c>
      <c r="C32" s="27" t="s">
        <v>212</v>
      </c>
      <c r="D32" s="27" t="s">
        <v>213</v>
      </c>
      <c r="E32" s="27" t="s">
        <v>441</v>
      </c>
      <c r="F32" s="27" t="s">
        <v>214</v>
      </c>
      <c r="G32" s="27" t="s">
        <v>37</v>
      </c>
      <c r="H32" s="27">
        <v>15</v>
      </c>
      <c r="I32" s="27">
        <v>228086</v>
      </c>
      <c r="J32" s="27" t="s">
        <v>65</v>
      </c>
      <c r="K32" s="28">
        <v>0.406249999999998</v>
      </c>
      <c r="L32" s="29">
        <v>0.0416666666666666</v>
      </c>
      <c r="M32" s="37">
        <v>0.054668055555555546</v>
      </c>
      <c r="N32" s="29">
        <f t="shared" si="8"/>
        <v>0.013001388888888944</v>
      </c>
      <c r="O32" s="31">
        <f t="shared" si="9"/>
        <v>14.742014742014678</v>
      </c>
      <c r="P32" s="32">
        <v>34</v>
      </c>
      <c r="Q32" s="33">
        <f t="shared" si="10"/>
        <v>0</v>
      </c>
      <c r="R32" s="32"/>
      <c r="S32" s="34">
        <f t="shared" si="11"/>
        <v>0</v>
      </c>
      <c r="T32" s="32"/>
      <c r="U32" s="34">
        <f t="shared" si="12"/>
        <v>0</v>
      </c>
      <c r="V32" s="32">
        <v>21</v>
      </c>
      <c r="W32" s="34">
        <f t="shared" si="13"/>
        <v>0</v>
      </c>
      <c r="X32" s="32"/>
      <c r="Y32" s="34">
        <f t="shared" si="14"/>
        <v>0</v>
      </c>
      <c r="Z32" s="35">
        <f t="shared" si="15"/>
        <v>0</v>
      </c>
      <c r="AA32" s="35"/>
      <c r="AB32" s="43">
        <v>27</v>
      </c>
      <c r="AC32" s="45" t="s">
        <v>108</v>
      </c>
      <c r="AD32" s="46">
        <v>23</v>
      </c>
    </row>
    <row r="33" spans="1:30" ht="12.75">
      <c r="A33" s="8">
        <v>23</v>
      </c>
      <c r="B33" s="27">
        <v>71</v>
      </c>
      <c r="C33" s="27" t="s">
        <v>275</v>
      </c>
      <c r="D33" s="27" t="s">
        <v>276</v>
      </c>
      <c r="E33" s="27" t="s">
        <v>441</v>
      </c>
      <c r="F33" s="27" t="s">
        <v>277</v>
      </c>
      <c r="G33" s="27" t="s">
        <v>37</v>
      </c>
      <c r="H33" s="27">
        <v>16</v>
      </c>
      <c r="I33" s="27">
        <v>240220</v>
      </c>
      <c r="J33" s="27" t="s">
        <v>65</v>
      </c>
      <c r="K33" s="28">
        <v>0.424305555555552</v>
      </c>
      <c r="L33" s="29">
        <v>0.0597222222222222</v>
      </c>
      <c r="M33" s="37">
        <v>0.07494166666666667</v>
      </c>
      <c r="N33" s="29">
        <f t="shared" si="8"/>
        <v>0.015219444444444473</v>
      </c>
      <c r="O33" s="31">
        <f t="shared" si="9"/>
        <v>12.59353896696475</v>
      </c>
      <c r="P33" s="32">
        <v>41</v>
      </c>
      <c r="Q33" s="33">
        <f t="shared" si="10"/>
        <v>0</v>
      </c>
      <c r="R33" s="32"/>
      <c r="S33" s="34">
        <f t="shared" si="11"/>
        <v>0</v>
      </c>
      <c r="T33" s="32"/>
      <c r="U33" s="34">
        <f t="shared" si="12"/>
        <v>0</v>
      </c>
      <c r="V33" s="32"/>
      <c r="W33" s="34">
        <f t="shared" si="13"/>
        <v>0</v>
      </c>
      <c r="X33" s="32"/>
      <c r="Y33" s="34">
        <f t="shared" si="14"/>
        <v>0</v>
      </c>
      <c r="Z33" s="35">
        <f t="shared" si="15"/>
        <v>0</v>
      </c>
      <c r="AA33" s="35"/>
      <c r="AB33" s="54">
        <v>28</v>
      </c>
      <c r="AC33" s="45" t="s">
        <v>165</v>
      </c>
      <c r="AD33" s="47">
        <v>22</v>
      </c>
    </row>
    <row r="34" spans="1:30" ht="12.75">
      <c r="A34" s="8">
        <v>24</v>
      </c>
      <c r="B34" s="27">
        <v>67</v>
      </c>
      <c r="C34" s="27" t="s">
        <v>266</v>
      </c>
      <c r="D34" s="27" t="s">
        <v>267</v>
      </c>
      <c r="E34" s="27" t="s">
        <v>441</v>
      </c>
      <c r="F34" s="27" t="s">
        <v>235</v>
      </c>
      <c r="G34" s="27" t="s">
        <v>37</v>
      </c>
      <c r="H34" s="27">
        <v>15</v>
      </c>
      <c r="I34" s="27">
        <v>228929</v>
      </c>
      <c r="J34" s="27" t="s">
        <v>65</v>
      </c>
      <c r="K34" s="28">
        <v>0.421527777777774</v>
      </c>
      <c r="L34" s="29">
        <v>0.0569444444444444</v>
      </c>
      <c r="M34" s="37">
        <v>0.07335648148148148</v>
      </c>
      <c r="N34" s="29">
        <f t="shared" si="8"/>
        <v>0.01641203703703708</v>
      </c>
      <c r="O34" s="31">
        <f t="shared" si="9"/>
        <v>11.678420310296161</v>
      </c>
      <c r="P34" s="32">
        <v>42</v>
      </c>
      <c r="Q34" s="33">
        <f t="shared" si="10"/>
        <v>0</v>
      </c>
      <c r="R34" s="32"/>
      <c r="S34" s="34">
        <f t="shared" si="11"/>
        <v>0</v>
      </c>
      <c r="T34" s="32"/>
      <c r="U34" s="34">
        <f t="shared" si="12"/>
        <v>0</v>
      </c>
      <c r="V34" s="32">
        <v>27</v>
      </c>
      <c r="W34" s="34">
        <f t="shared" si="13"/>
        <v>0</v>
      </c>
      <c r="X34" s="32"/>
      <c r="Y34" s="34">
        <f t="shared" si="14"/>
        <v>0</v>
      </c>
      <c r="Z34" s="35">
        <f t="shared" si="15"/>
        <v>0</v>
      </c>
      <c r="AA34" s="35"/>
      <c r="AB34" s="43">
        <v>29</v>
      </c>
      <c r="AC34" s="45" t="s">
        <v>435</v>
      </c>
      <c r="AD34" s="46">
        <v>20</v>
      </c>
    </row>
    <row r="35" spans="1:30" ht="12.75">
      <c r="A35" s="8">
        <v>25</v>
      </c>
      <c r="B35" s="27">
        <v>41</v>
      </c>
      <c r="C35" s="27" t="s">
        <v>53</v>
      </c>
      <c r="D35" s="27" t="s">
        <v>204</v>
      </c>
      <c r="E35" s="27" t="s">
        <v>441</v>
      </c>
      <c r="F35" s="27" t="s">
        <v>205</v>
      </c>
      <c r="G35" s="27" t="s">
        <v>37</v>
      </c>
      <c r="H35" s="27">
        <v>17</v>
      </c>
      <c r="I35" s="27">
        <v>232540</v>
      </c>
      <c r="J35" s="27" t="s">
        <v>64</v>
      </c>
      <c r="K35" s="28">
        <v>0.40347222222222</v>
      </c>
      <c r="L35" s="29">
        <v>0.0388888888888888</v>
      </c>
      <c r="M35" s="37">
        <v>0.05053854166666666</v>
      </c>
      <c r="N35" s="29">
        <f t="shared" si="8"/>
        <v>0.01164965277777786</v>
      </c>
      <c r="O35" s="31">
        <f t="shared" si="9"/>
        <v>16.452564752168225</v>
      </c>
      <c r="P35" s="32">
        <v>21</v>
      </c>
      <c r="Q35" s="33">
        <f t="shared" si="10"/>
        <v>0</v>
      </c>
      <c r="R35" s="32">
        <v>31</v>
      </c>
      <c r="S35" s="34">
        <f t="shared" si="11"/>
        <v>0</v>
      </c>
      <c r="T35" s="32"/>
      <c r="U35" s="34">
        <f t="shared" si="12"/>
        <v>0</v>
      </c>
      <c r="V35" s="32">
        <v>13</v>
      </c>
      <c r="W35" s="34">
        <f t="shared" si="13"/>
        <v>3</v>
      </c>
      <c r="X35" s="32"/>
      <c r="Y35" s="34">
        <f t="shared" si="14"/>
        <v>0</v>
      </c>
      <c r="Z35" s="35">
        <f t="shared" si="15"/>
        <v>3</v>
      </c>
      <c r="AA35" s="35"/>
      <c r="AB35" s="54">
        <v>30</v>
      </c>
      <c r="AC35" s="45" t="s">
        <v>380</v>
      </c>
      <c r="AD35" s="46">
        <v>16</v>
      </c>
    </row>
    <row r="36" spans="1:30" ht="12.75">
      <c r="A36" s="8">
        <v>1</v>
      </c>
      <c r="B36" s="27">
        <v>27</v>
      </c>
      <c r="C36" s="27" t="s">
        <v>170</v>
      </c>
      <c r="D36" s="27" t="s">
        <v>171</v>
      </c>
      <c r="E36" s="27" t="s">
        <v>441</v>
      </c>
      <c r="F36" s="27" t="s">
        <v>172</v>
      </c>
      <c r="G36" s="27" t="s">
        <v>37</v>
      </c>
      <c r="H36" s="27">
        <v>17</v>
      </c>
      <c r="I36" s="27">
        <v>241191</v>
      </c>
      <c r="J36" s="27" t="s">
        <v>64</v>
      </c>
      <c r="K36" s="28">
        <v>0.393749999999998</v>
      </c>
      <c r="L36" s="29">
        <v>0.0291666666666666</v>
      </c>
      <c r="M36" s="37">
        <v>0.04175358796296296</v>
      </c>
      <c r="N36" s="29">
        <f t="shared" si="8"/>
        <v>0.01258692129629636</v>
      </c>
      <c r="O36" s="31">
        <f t="shared" si="9"/>
        <v>15.227446184402826</v>
      </c>
      <c r="P36" s="32">
        <v>33</v>
      </c>
      <c r="Q36" s="33">
        <f t="shared" si="10"/>
        <v>0</v>
      </c>
      <c r="R36" s="32">
        <v>30</v>
      </c>
      <c r="S36" s="34">
        <f t="shared" si="11"/>
        <v>0</v>
      </c>
      <c r="T36" s="32"/>
      <c r="U36" s="34">
        <f t="shared" si="12"/>
        <v>0</v>
      </c>
      <c r="V36" s="32"/>
      <c r="W36" s="34">
        <f t="shared" si="13"/>
        <v>0</v>
      </c>
      <c r="X36" s="32"/>
      <c r="Y36" s="34">
        <f t="shared" si="14"/>
        <v>0</v>
      </c>
      <c r="Z36" s="35">
        <f t="shared" si="15"/>
        <v>0</v>
      </c>
      <c r="AA36" s="35"/>
      <c r="AB36" s="43">
        <v>31</v>
      </c>
      <c r="AC36" s="45" t="s">
        <v>207</v>
      </c>
      <c r="AD36" s="46">
        <v>15</v>
      </c>
    </row>
    <row r="37" spans="1:30" ht="12.75">
      <c r="A37" s="8">
        <v>2</v>
      </c>
      <c r="B37" s="27">
        <v>34</v>
      </c>
      <c r="C37" s="27" t="s">
        <v>50</v>
      </c>
      <c r="D37" s="27" t="s">
        <v>188</v>
      </c>
      <c r="E37" s="27" t="s">
        <v>441</v>
      </c>
      <c r="F37" s="27" t="s">
        <v>189</v>
      </c>
      <c r="G37" s="27" t="s">
        <v>37</v>
      </c>
      <c r="H37" s="27">
        <v>18</v>
      </c>
      <c r="I37" s="27">
        <v>222885</v>
      </c>
      <c r="J37" s="27" t="s">
        <v>64</v>
      </c>
      <c r="K37" s="28">
        <v>0.398611111111109</v>
      </c>
      <c r="L37" s="29">
        <v>0.0340277777777777</v>
      </c>
      <c r="M37" s="37">
        <v>0.04881516203703704</v>
      </c>
      <c r="N37" s="29">
        <f t="shared" si="8"/>
        <v>0.014787384259259344</v>
      </c>
      <c r="O37" s="31">
        <f t="shared" si="9"/>
        <v>12.9614990255394</v>
      </c>
      <c r="P37" s="32">
        <v>37</v>
      </c>
      <c r="Q37" s="33">
        <f t="shared" si="10"/>
        <v>0</v>
      </c>
      <c r="R37" s="32">
        <v>36</v>
      </c>
      <c r="S37" s="34">
        <f t="shared" si="11"/>
        <v>0</v>
      </c>
      <c r="T37" s="32"/>
      <c r="U37" s="34">
        <f t="shared" si="12"/>
        <v>0</v>
      </c>
      <c r="V37" s="32"/>
      <c r="W37" s="34">
        <f t="shared" si="13"/>
        <v>0</v>
      </c>
      <c r="X37" s="32"/>
      <c r="Y37" s="34">
        <f t="shared" si="14"/>
        <v>0</v>
      </c>
      <c r="Z37" s="35">
        <f t="shared" si="15"/>
        <v>0</v>
      </c>
      <c r="AA37" s="35"/>
      <c r="AB37" s="54">
        <v>32</v>
      </c>
      <c r="AC37" s="45" t="s">
        <v>74</v>
      </c>
      <c r="AD37" s="46">
        <v>12</v>
      </c>
    </row>
    <row r="38" spans="2:30" ht="12.75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37"/>
      <c r="N38" s="29"/>
      <c r="O38" s="31"/>
      <c r="P38" s="32"/>
      <c r="Q38" s="33"/>
      <c r="R38" s="32"/>
      <c r="S38" s="34"/>
      <c r="T38" s="32"/>
      <c r="U38" s="34"/>
      <c r="V38" s="32"/>
      <c r="W38" s="34"/>
      <c r="X38" s="32"/>
      <c r="Y38" s="34"/>
      <c r="Z38" s="35">
        <f>SUM(Z30:Z37)</f>
        <v>4</v>
      </c>
      <c r="AA38" s="35"/>
      <c r="AB38" s="43">
        <v>33</v>
      </c>
      <c r="AC38" s="45" t="s">
        <v>337</v>
      </c>
      <c r="AD38" s="46">
        <v>11</v>
      </c>
    </row>
    <row r="39" spans="1:30" ht="12.75">
      <c r="A39" s="8">
        <v>3</v>
      </c>
      <c r="B39" s="27">
        <v>117</v>
      </c>
      <c r="C39" s="27" t="s">
        <v>292</v>
      </c>
      <c r="D39" s="27" t="s">
        <v>384</v>
      </c>
      <c r="E39" s="27" t="s">
        <v>440</v>
      </c>
      <c r="F39" s="27" t="s">
        <v>366</v>
      </c>
      <c r="G39" s="27" t="s">
        <v>37</v>
      </c>
      <c r="H39" s="27">
        <v>12</v>
      </c>
      <c r="I39" s="27">
        <v>232132</v>
      </c>
      <c r="J39" s="27" t="s">
        <v>70</v>
      </c>
      <c r="K39" s="28">
        <v>0.456249999999993</v>
      </c>
      <c r="L39" s="29">
        <v>0.0916666666666666</v>
      </c>
      <c r="M39" s="30">
        <v>0.10910925925925925</v>
      </c>
      <c r="N39" s="29">
        <f aca="true" t="shared" si="16" ref="N39:N51">IF(M39&gt;0,(M39-L39)," ")</f>
        <v>0.01744259259259265</v>
      </c>
      <c r="O39" s="31">
        <f aca="true" t="shared" si="17" ref="O39:O51">IF(M39&gt;0,$P$2/(N39*24),"")</f>
        <v>10.988427646246912</v>
      </c>
      <c r="P39" s="32">
        <v>14</v>
      </c>
      <c r="Q39" s="33">
        <f aca="true" t="shared" si="18" ref="Q39:Q51">IF(P39="DNF",0,IF(AND(P39&lt;3,P39&gt;0),((-3*P39+28)),IF(AND(P39&gt;2,P39&lt;11),(-2*P39+26),IF(AND(P39&gt;10,P39&lt;16),(-P39+16),IF(P39&gt;15,0,IF(P39="",))))))</f>
        <v>2</v>
      </c>
      <c r="R39" s="32">
        <v>14</v>
      </c>
      <c r="S39" s="34">
        <f aca="true" t="shared" si="19" ref="S39:S51">IF(R39="DNF",0,IF(AND(R39&lt;3,R39&gt;0),((-3*R39+28)),IF(AND(R39&gt;2,R39&lt;11),(-2*R39+26),IF(AND(R39&gt;10,R39&lt;16),(-R39+16),IF(R39&gt;15,0,IF(R39="",))))))</f>
        <v>2</v>
      </c>
      <c r="T39" s="32"/>
      <c r="U39" s="34">
        <f aca="true" t="shared" si="20" ref="U39:U51">IF(T39="DNF",0,IF(AND(T39&lt;4,T39&gt;0),((-1*T39+4)),IF(AND(T39&gt;3,T39),0,IF(T39="",))))</f>
        <v>0</v>
      </c>
      <c r="V39" s="32">
        <v>12</v>
      </c>
      <c r="W39" s="34">
        <f aca="true" t="shared" si="21" ref="W39:W51">IF(V39="DNF",0,IF(AND(V39&lt;3,V39&gt;0),((-3*V39+28)),IF(AND(V39&gt;2,V39&lt;11),(-2*V39+26),IF(AND(V39&gt;10,V39&lt;16),(-V39+16),IF(V39&gt;15,0,IF(V39="",))))))</f>
        <v>4</v>
      </c>
      <c r="X39" s="32"/>
      <c r="Y39" s="34">
        <f aca="true" t="shared" si="22" ref="Y39:Y51">IF(X39="DNF",0,IF(AND(X39&lt;4,X39&gt;0),((-1*X39+4)),IF(AND(X39&gt;3,X39),0,IF(X39="",))))</f>
        <v>0</v>
      </c>
      <c r="Z39" s="35">
        <f aca="true" t="shared" si="23" ref="Z39:Z51">SUM(Q39+S39+U39+W39+Y39)</f>
        <v>8</v>
      </c>
      <c r="AA39" s="35"/>
      <c r="AB39" s="54">
        <v>34</v>
      </c>
      <c r="AC39" s="45" t="s">
        <v>155</v>
      </c>
      <c r="AD39" s="46">
        <v>8</v>
      </c>
    </row>
    <row r="40" spans="1:30" ht="12.75">
      <c r="A40" s="8">
        <v>4</v>
      </c>
      <c r="B40" s="27">
        <v>118</v>
      </c>
      <c r="C40" s="27" t="s">
        <v>383</v>
      </c>
      <c r="D40" s="27" t="s">
        <v>384</v>
      </c>
      <c r="E40" s="27" t="s">
        <v>440</v>
      </c>
      <c r="F40" s="27" t="s">
        <v>366</v>
      </c>
      <c r="G40" s="27" t="s">
        <v>37</v>
      </c>
      <c r="H40" s="27">
        <v>10</v>
      </c>
      <c r="I40" s="27">
        <v>241677</v>
      </c>
      <c r="J40" s="27" t="s">
        <v>70</v>
      </c>
      <c r="K40" s="28">
        <v>0.456944444444438</v>
      </c>
      <c r="L40" s="29">
        <v>0.092361111111111</v>
      </c>
      <c r="M40" s="30">
        <v>0.1112792824074074</v>
      </c>
      <c r="N40" s="29">
        <f t="shared" si="16"/>
        <v>0.0189181712962964</v>
      </c>
      <c r="O40" s="31">
        <f t="shared" si="17"/>
        <v>10.13135274360208</v>
      </c>
      <c r="P40" s="32">
        <v>19</v>
      </c>
      <c r="Q40" s="33">
        <f t="shared" si="18"/>
        <v>0</v>
      </c>
      <c r="R40" s="32">
        <v>18</v>
      </c>
      <c r="S40" s="34">
        <f t="shared" si="19"/>
        <v>0</v>
      </c>
      <c r="T40" s="32"/>
      <c r="U40" s="34">
        <f t="shared" si="20"/>
        <v>0</v>
      </c>
      <c r="V40" s="32">
        <v>17</v>
      </c>
      <c r="W40" s="34">
        <f t="shared" si="21"/>
        <v>0</v>
      </c>
      <c r="X40" s="32"/>
      <c r="Y40" s="34">
        <f t="shared" si="22"/>
        <v>0</v>
      </c>
      <c r="Z40" s="35">
        <f t="shared" si="23"/>
        <v>0</v>
      </c>
      <c r="AA40" s="35"/>
      <c r="AB40" s="43">
        <v>35</v>
      </c>
      <c r="AC40" s="45" t="s">
        <v>242</v>
      </c>
      <c r="AD40" s="47">
        <v>5</v>
      </c>
    </row>
    <row r="41" spans="1:30" ht="12.75">
      <c r="A41" s="8">
        <v>5</v>
      </c>
      <c r="B41" s="27">
        <v>86</v>
      </c>
      <c r="C41" s="27" t="s">
        <v>311</v>
      </c>
      <c r="D41" s="27" t="s">
        <v>312</v>
      </c>
      <c r="E41" s="27" t="s">
        <v>440</v>
      </c>
      <c r="F41" s="27" t="s">
        <v>304</v>
      </c>
      <c r="G41" s="27" t="s">
        <v>37</v>
      </c>
      <c r="H41" s="27">
        <v>13</v>
      </c>
      <c r="I41" s="27">
        <v>233280</v>
      </c>
      <c r="J41" s="27" t="s">
        <v>66</v>
      </c>
      <c r="K41" s="28">
        <v>0.434722222222217</v>
      </c>
      <c r="L41" s="29">
        <v>0.0701388888888888</v>
      </c>
      <c r="M41" s="30">
        <v>0.08246643518518519</v>
      </c>
      <c r="N41" s="29">
        <f t="shared" si="16"/>
        <v>0.012327546296296385</v>
      </c>
      <c r="O41" s="31">
        <f t="shared" si="17"/>
        <v>15.547835883954445</v>
      </c>
      <c r="P41" s="32">
        <v>8</v>
      </c>
      <c r="Q41" s="33">
        <f t="shared" si="18"/>
        <v>10</v>
      </c>
      <c r="R41" s="32">
        <v>11</v>
      </c>
      <c r="S41" s="34">
        <f t="shared" si="19"/>
        <v>5</v>
      </c>
      <c r="T41" s="32"/>
      <c r="U41" s="34">
        <f t="shared" si="20"/>
        <v>0</v>
      </c>
      <c r="V41" s="32">
        <v>10</v>
      </c>
      <c r="W41" s="34">
        <f t="shared" si="21"/>
        <v>6</v>
      </c>
      <c r="X41" s="32"/>
      <c r="Y41" s="34">
        <f t="shared" si="22"/>
        <v>0</v>
      </c>
      <c r="Z41" s="35">
        <f t="shared" si="23"/>
        <v>21</v>
      </c>
      <c r="AA41" s="35"/>
      <c r="AB41" s="54">
        <v>36</v>
      </c>
      <c r="AC41" s="45" t="s">
        <v>191</v>
      </c>
      <c r="AD41" s="46">
        <v>5</v>
      </c>
    </row>
    <row r="42" spans="1:30" ht="12.75">
      <c r="A42" s="8">
        <v>6</v>
      </c>
      <c r="B42" s="27">
        <v>101</v>
      </c>
      <c r="C42" s="27" t="s">
        <v>350</v>
      </c>
      <c r="D42" s="27" t="s">
        <v>171</v>
      </c>
      <c r="E42" s="27" t="s">
        <v>440</v>
      </c>
      <c r="F42" s="27" t="s">
        <v>172</v>
      </c>
      <c r="G42" s="27" t="s">
        <v>37</v>
      </c>
      <c r="H42" s="27">
        <v>14</v>
      </c>
      <c r="I42" s="27">
        <v>241193</v>
      </c>
      <c r="J42" s="27" t="s">
        <v>66</v>
      </c>
      <c r="K42" s="28">
        <v>0.445138888888883</v>
      </c>
      <c r="L42" s="29">
        <v>0.0805555555555555</v>
      </c>
      <c r="N42" s="29" t="str">
        <f t="shared" si="16"/>
        <v> </v>
      </c>
      <c r="O42" s="31">
        <f t="shared" si="17"/>
      </c>
      <c r="P42" s="32"/>
      <c r="Q42" s="33">
        <f t="shared" si="18"/>
        <v>0</v>
      </c>
      <c r="R42" s="32"/>
      <c r="S42" s="34">
        <f t="shared" si="19"/>
        <v>0</v>
      </c>
      <c r="T42" s="32"/>
      <c r="U42" s="34">
        <f t="shared" si="20"/>
        <v>0</v>
      </c>
      <c r="V42" s="32"/>
      <c r="W42" s="34">
        <f t="shared" si="21"/>
        <v>0</v>
      </c>
      <c r="X42" s="32"/>
      <c r="Y42" s="34">
        <f t="shared" si="22"/>
        <v>0</v>
      </c>
      <c r="Z42" s="35">
        <f t="shared" si="23"/>
        <v>0</v>
      </c>
      <c r="AA42" s="35"/>
      <c r="AB42" s="43">
        <v>37</v>
      </c>
      <c r="AC42" s="45" t="s">
        <v>441</v>
      </c>
      <c r="AD42" s="47">
        <v>4</v>
      </c>
    </row>
    <row r="43" spans="1:30" ht="12.75">
      <c r="A43" s="8">
        <v>7</v>
      </c>
      <c r="B43" s="27">
        <v>47</v>
      </c>
      <c r="C43" s="27" t="s">
        <v>218</v>
      </c>
      <c r="D43" s="27" t="s">
        <v>219</v>
      </c>
      <c r="E43" s="27" t="s">
        <v>440</v>
      </c>
      <c r="F43" s="27" t="s">
        <v>159</v>
      </c>
      <c r="G43" s="27" t="s">
        <v>37</v>
      </c>
      <c r="H43" s="27">
        <v>15</v>
      </c>
      <c r="I43" s="27">
        <v>240943</v>
      </c>
      <c r="J43" s="27" t="s">
        <v>65</v>
      </c>
      <c r="K43" s="28">
        <v>0.407638888888886</v>
      </c>
      <c r="L43" s="29">
        <v>0.0430555555555555</v>
      </c>
      <c r="M43" s="37">
        <v>0.05476087962962963</v>
      </c>
      <c r="N43" s="29">
        <f t="shared" si="16"/>
        <v>0.011705324074074132</v>
      </c>
      <c r="O43" s="31">
        <f t="shared" si="17"/>
        <v>16.374315264895998</v>
      </c>
      <c r="P43" s="32">
        <v>14</v>
      </c>
      <c r="Q43" s="33">
        <f t="shared" si="18"/>
        <v>2</v>
      </c>
      <c r="R43" s="32"/>
      <c r="S43" s="34">
        <f t="shared" si="19"/>
        <v>0</v>
      </c>
      <c r="T43" s="32"/>
      <c r="U43" s="34">
        <f t="shared" si="20"/>
        <v>0</v>
      </c>
      <c r="V43" s="32"/>
      <c r="W43" s="34">
        <f t="shared" si="21"/>
        <v>0</v>
      </c>
      <c r="X43" s="32"/>
      <c r="Y43" s="34">
        <f t="shared" si="22"/>
        <v>0</v>
      </c>
      <c r="Z43" s="35">
        <f t="shared" si="23"/>
        <v>2</v>
      </c>
      <c r="AA43" s="35"/>
      <c r="AB43" s="54">
        <v>38</v>
      </c>
      <c r="AC43" s="45" t="s">
        <v>253</v>
      </c>
      <c r="AD43" s="46">
        <v>3</v>
      </c>
    </row>
    <row r="44" spans="1:30" ht="12.75">
      <c r="A44" s="8">
        <v>8</v>
      </c>
      <c r="B44" s="27">
        <v>74</v>
      </c>
      <c r="C44" s="27" t="s">
        <v>32</v>
      </c>
      <c r="D44" s="27" t="s">
        <v>284</v>
      </c>
      <c r="E44" s="27" t="s">
        <v>440</v>
      </c>
      <c r="F44" s="27" t="s">
        <v>285</v>
      </c>
      <c r="G44" s="27" t="s">
        <v>37</v>
      </c>
      <c r="H44" s="27">
        <v>16</v>
      </c>
      <c r="I44" s="27">
        <v>235971</v>
      </c>
      <c r="J44" s="27" t="s">
        <v>65</v>
      </c>
      <c r="K44" s="28">
        <v>0.426388888888885</v>
      </c>
      <c r="L44" s="29">
        <v>0.0618055555555555</v>
      </c>
      <c r="M44" s="37">
        <v>0.07429398148148149</v>
      </c>
      <c r="N44" s="29">
        <f t="shared" si="16"/>
        <v>0.012488425925925986</v>
      </c>
      <c r="O44" s="31">
        <f t="shared" si="17"/>
        <v>15.347544022242742</v>
      </c>
      <c r="P44" s="32">
        <v>30</v>
      </c>
      <c r="Q44" s="33">
        <f t="shared" si="18"/>
        <v>0</v>
      </c>
      <c r="R44" s="32"/>
      <c r="S44" s="34">
        <f t="shared" si="19"/>
        <v>0</v>
      </c>
      <c r="T44" s="32"/>
      <c r="U44" s="34">
        <f t="shared" si="20"/>
        <v>0</v>
      </c>
      <c r="V44" s="32">
        <v>15</v>
      </c>
      <c r="W44" s="34">
        <f t="shared" si="21"/>
        <v>1</v>
      </c>
      <c r="X44" s="32"/>
      <c r="Y44" s="34">
        <f t="shared" si="22"/>
        <v>0</v>
      </c>
      <c r="Z44" s="35">
        <f t="shared" si="23"/>
        <v>1</v>
      </c>
      <c r="AA44" s="35"/>
      <c r="AB44" s="43">
        <v>39</v>
      </c>
      <c r="AC44" s="45" t="s">
        <v>222</v>
      </c>
      <c r="AD44" s="46">
        <v>0</v>
      </c>
    </row>
    <row r="45" spans="1:30" ht="12.75">
      <c r="A45" s="8">
        <v>9</v>
      </c>
      <c r="B45" s="27">
        <v>53</v>
      </c>
      <c r="C45" s="27" t="s">
        <v>233</v>
      </c>
      <c r="D45" s="27" t="s">
        <v>234</v>
      </c>
      <c r="E45" s="27" t="s">
        <v>440</v>
      </c>
      <c r="F45" s="27" t="s">
        <v>235</v>
      </c>
      <c r="G45" s="27" t="s">
        <v>37</v>
      </c>
      <c r="H45" s="27">
        <v>15</v>
      </c>
      <c r="I45" s="27">
        <v>231560</v>
      </c>
      <c r="J45" s="27" t="s">
        <v>65</v>
      </c>
      <c r="K45" s="28">
        <v>0.411805555555553</v>
      </c>
      <c r="L45" s="29">
        <v>0.0472222222222222</v>
      </c>
      <c r="M45" s="37">
        <v>0.05967569444444445</v>
      </c>
      <c r="N45" s="29">
        <f t="shared" si="16"/>
        <v>0.012453472222222248</v>
      </c>
      <c r="O45" s="31">
        <f t="shared" si="17"/>
        <v>15.390620643506352</v>
      </c>
      <c r="P45" s="32">
        <v>29</v>
      </c>
      <c r="Q45" s="33">
        <f t="shared" si="18"/>
        <v>0</v>
      </c>
      <c r="R45" s="32"/>
      <c r="S45" s="34">
        <f t="shared" si="19"/>
        <v>0</v>
      </c>
      <c r="T45" s="32"/>
      <c r="U45" s="34">
        <f t="shared" si="20"/>
        <v>0</v>
      </c>
      <c r="V45" s="32">
        <v>17</v>
      </c>
      <c r="W45" s="34">
        <f t="shared" si="21"/>
        <v>0</v>
      </c>
      <c r="X45" s="32"/>
      <c r="Y45" s="34">
        <f t="shared" si="22"/>
        <v>0</v>
      </c>
      <c r="Z45" s="35">
        <f t="shared" si="23"/>
        <v>0</v>
      </c>
      <c r="AA45" s="49"/>
      <c r="AB45" s="54">
        <v>40</v>
      </c>
      <c r="AC45" s="45" t="s">
        <v>290</v>
      </c>
      <c r="AD45" s="46">
        <v>0</v>
      </c>
    </row>
    <row r="46" spans="1:28" ht="12.75">
      <c r="A46" s="8">
        <v>10</v>
      </c>
      <c r="B46" s="27">
        <v>83</v>
      </c>
      <c r="C46" s="27" t="s">
        <v>305</v>
      </c>
      <c r="D46" s="27" t="s">
        <v>306</v>
      </c>
      <c r="E46" s="27" t="s">
        <v>440</v>
      </c>
      <c r="F46" s="27" t="s">
        <v>307</v>
      </c>
      <c r="G46" s="27" t="s">
        <v>37</v>
      </c>
      <c r="H46" s="27">
        <v>16</v>
      </c>
      <c r="I46" s="27">
        <v>239950</v>
      </c>
      <c r="J46" s="27" t="s">
        <v>65</v>
      </c>
      <c r="K46" s="28">
        <v>0.432638888888884</v>
      </c>
      <c r="L46" s="29">
        <v>0.0680555555555555</v>
      </c>
      <c r="M46" s="30">
        <v>0.08054502314814814</v>
      </c>
      <c r="N46" s="29">
        <f t="shared" si="16"/>
        <v>0.012489467592592646</v>
      </c>
      <c r="O46" s="31">
        <f t="shared" si="17"/>
        <v>15.346263981688208</v>
      </c>
      <c r="P46" s="32">
        <v>31</v>
      </c>
      <c r="Q46" s="33">
        <f t="shared" si="18"/>
        <v>0</v>
      </c>
      <c r="R46" s="32"/>
      <c r="S46" s="34">
        <f t="shared" si="19"/>
        <v>0</v>
      </c>
      <c r="T46" s="32"/>
      <c r="U46" s="34">
        <f t="shared" si="20"/>
        <v>0</v>
      </c>
      <c r="V46" s="32">
        <v>23</v>
      </c>
      <c r="W46" s="34">
        <f t="shared" si="21"/>
        <v>0</v>
      </c>
      <c r="X46" s="32"/>
      <c r="Y46" s="34">
        <f t="shared" si="22"/>
        <v>0</v>
      </c>
      <c r="Z46" s="35">
        <f t="shared" si="23"/>
        <v>0</v>
      </c>
      <c r="AA46" s="49"/>
      <c r="AB46" s="53"/>
    </row>
    <row r="47" spans="1:28" ht="12.75">
      <c r="A47" s="8">
        <v>11</v>
      </c>
      <c r="B47" s="27">
        <v>70</v>
      </c>
      <c r="C47" s="27" t="s">
        <v>272</v>
      </c>
      <c r="D47" s="27" t="s">
        <v>273</v>
      </c>
      <c r="E47" s="27" t="s">
        <v>440</v>
      </c>
      <c r="F47" s="27" t="s">
        <v>274</v>
      </c>
      <c r="G47" s="27" t="s">
        <v>37</v>
      </c>
      <c r="H47" s="27">
        <v>16</v>
      </c>
      <c r="I47" s="27">
        <v>234012</v>
      </c>
      <c r="J47" s="27" t="s">
        <v>65</v>
      </c>
      <c r="K47" s="28">
        <v>0.423611111111107</v>
      </c>
      <c r="L47" s="29">
        <v>0.0590277777777777</v>
      </c>
      <c r="M47" s="37">
        <v>0.07318287037037037</v>
      </c>
      <c r="N47" s="29">
        <f t="shared" si="16"/>
        <v>0.01415509259259267</v>
      </c>
      <c r="O47" s="31">
        <f t="shared" si="17"/>
        <v>13.540474243663049</v>
      </c>
      <c r="P47" s="32">
        <v>39</v>
      </c>
      <c r="Q47" s="33">
        <f t="shared" si="18"/>
        <v>0</v>
      </c>
      <c r="R47" s="32"/>
      <c r="S47" s="34">
        <f t="shared" si="19"/>
        <v>0</v>
      </c>
      <c r="T47" s="32"/>
      <c r="U47" s="34">
        <f t="shared" si="20"/>
        <v>0</v>
      </c>
      <c r="V47" s="32"/>
      <c r="W47" s="34">
        <f t="shared" si="21"/>
        <v>0</v>
      </c>
      <c r="X47" s="32"/>
      <c r="Y47" s="34">
        <f t="shared" si="22"/>
        <v>0</v>
      </c>
      <c r="Z47" s="35">
        <f t="shared" si="23"/>
        <v>0</v>
      </c>
      <c r="AA47" s="49"/>
      <c r="AB47" s="53"/>
    </row>
    <row r="48" spans="1:28" ht="12.75">
      <c r="A48" s="8">
        <v>12</v>
      </c>
      <c r="B48" s="27">
        <v>22</v>
      </c>
      <c r="C48" s="27" t="s">
        <v>157</v>
      </c>
      <c r="D48" s="27" t="s">
        <v>158</v>
      </c>
      <c r="E48" s="27" t="s">
        <v>440</v>
      </c>
      <c r="F48" s="27" t="s">
        <v>159</v>
      </c>
      <c r="G48" s="27" t="s">
        <v>37</v>
      </c>
      <c r="H48" s="27"/>
      <c r="I48" s="27">
        <v>222644</v>
      </c>
      <c r="J48" s="27" t="s">
        <v>64</v>
      </c>
      <c r="K48" s="28">
        <v>0.390277777777777</v>
      </c>
      <c r="L48" s="29">
        <v>0.0256944444444444</v>
      </c>
      <c r="M48" s="37">
        <v>0.03575925925925926</v>
      </c>
      <c r="N48" s="29">
        <f t="shared" si="16"/>
        <v>0.01006481481481486</v>
      </c>
      <c r="O48" s="31">
        <f t="shared" si="17"/>
        <v>19.043238270469093</v>
      </c>
      <c r="P48" s="32">
        <v>2</v>
      </c>
      <c r="Q48" s="33">
        <f t="shared" si="18"/>
        <v>22</v>
      </c>
      <c r="R48" s="32">
        <v>4</v>
      </c>
      <c r="S48" s="34">
        <f t="shared" si="19"/>
        <v>18</v>
      </c>
      <c r="T48" s="32"/>
      <c r="U48" s="34">
        <f t="shared" si="20"/>
        <v>0</v>
      </c>
      <c r="V48" s="32">
        <v>9</v>
      </c>
      <c r="W48" s="34">
        <f t="shared" si="21"/>
        <v>8</v>
      </c>
      <c r="X48" s="32">
        <v>1</v>
      </c>
      <c r="Y48" s="34">
        <f t="shared" si="22"/>
        <v>3</v>
      </c>
      <c r="Z48" s="35">
        <f t="shared" si="23"/>
        <v>51</v>
      </c>
      <c r="AA48" s="49"/>
      <c r="AB48" s="53"/>
    </row>
    <row r="49" spans="1:29" ht="12.75">
      <c r="A49" s="8">
        <v>13</v>
      </c>
      <c r="B49" s="27">
        <v>28</v>
      </c>
      <c r="C49" s="27" t="s">
        <v>24</v>
      </c>
      <c r="D49" s="27" t="s">
        <v>173</v>
      </c>
      <c r="E49" s="27" t="s">
        <v>440</v>
      </c>
      <c r="F49" s="27" t="s">
        <v>174</v>
      </c>
      <c r="G49" s="27" t="s">
        <v>37</v>
      </c>
      <c r="H49" s="27">
        <v>17</v>
      </c>
      <c r="I49" s="27">
        <v>201997</v>
      </c>
      <c r="J49" s="27" t="s">
        <v>64</v>
      </c>
      <c r="K49" s="28">
        <v>0.394444444444443</v>
      </c>
      <c r="L49" s="29">
        <v>0.0298611111111111</v>
      </c>
      <c r="M49" s="37">
        <v>0.04183831018518518</v>
      </c>
      <c r="N49" s="29">
        <f t="shared" si="16"/>
        <v>0.011977199074074085</v>
      </c>
      <c r="O49" s="31">
        <f t="shared" si="17"/>
        <v>16.00262845104992</v>
      </c>
      <c r="P49" s="32">
        <v>29</v>
      </c>
      <c r="Q49" s="33">
        <f t="shared" si="18"/>
        <v>0</v>
      </c>
      <c r="R49" s="32">
        <v>24</v>
      </c>
      <c r="S49" s="34">
        <f t="shared" si="19"/>
        <v>0</v>
      </c>
      <c r="T49" s="32"/>
      <c r="U49" s="34">
        <f t="shared" si="20"/>
        <v>0</v>
      </c>
      <c r="V49" s="32">
        <v>18</v>
      </c>
      <c r="W49" s="34">
        <f t="shared" si="21"/>
        <v>0</v>
      </c>
      <c r="X49" s="32"/>
      <c r="Y49" s="34">
        <f t="shared" si="22"/>
        <v>0</v>
      </c>
      <c r="Z49" s="35">
        <f t="shared" si="23"/>
        <v>0</v>
      </c>
      <c r="AA49" s="49"/>
      <c r="AB49" s="53"/>
      <c r="AC49" s="48"/>
    </row>
    <row r="50" spans="1:28" ht="12.75">
      <c r="A50" s="8">
        <v>14</v>
      </c>
      <c r="B50" s="27">
        <v>133</v>
      </c>
      <c r="C50" s="27" t="s">
        <v>58</v>
      </c>
      <c r="D50" s="27" t="s">
        <v>413</v>
      </c>
      <c r="E50" s="27" t="s">
        <v>440</v>
      </c>
      <c r="F50" s="27" t="s">
        <v>414</v>
      </c>
      <c r="G50" s="27" t="s">
        <v>37</v>
      </c>
      <c r="H50" s="27">
        <v>18</v>
      </c>
      <c r="I50" s="27">
        <v>214265</v>
      </c>
      <c r="J50" s="27" t="s">
        <v>169</v>
      </c>
      <c r="K50" s="28">
        <v>0.467361111111104</v>
      </c>
      <c r="L50" s="29">
        <v>0.102777777777778</v>
      </c>
      <c r="M50" s="30">
        <v>0.11480277777777777</v>
      </c>
      <c r="N50" s="29">
        <f t="shared" si="16"/>
        <v>0.012024999999999772</v>
      </c>
      <c r="O50" s="31">
        <f t="shared" si="17"/>
        <v>15.93901593901624</v>
      </c>
      <c r="P50" s="32">
        <v>31</v>
      </c>
      <c r="Q50" s="33">
        <f t="shared" si="18"/>
        <v>0</v>
      </c>
      <c r="R50" s="32"/>
      <c r="S50" s="34">
        <f t="shared" si="19"/>
        <v>0</v>
      </c>
      <c r="T50" s="32"/>
      <c r="U50" s="34">
        <f t="shared" si="20"/>
        <v>0</v>
      </c>
      <c r="V50" s="32"/>
      <c r="W50" s="34">
        <f t="shared" si="21"/>
        <v>0</v>
      </c>
      <c r="X50" s="32"/>
      <c r="Y50" s="34">
        <f t="shared" si="22"/>
        <v>0</v>
      </c>
      <c r="Z50" s="35">
        <f t="shared" si="23"/>
        <v>0</v>
      </c>
      <c r="AA50" s="49"/>
      <c r="AB50" s="53"/>
    </row>
    <row r="51" spans="1:29" ht="12.75">
      <c r="A51" s="8">
        <v>15</v>
      </c>
      <c r="B51" s="27">
        <v>36</v>
      </c>
      <c r="C51" s="27" t="s">
        <v>22</v>
      </c>
      <c r="D51" s="27" t="s">
        <v>193</v>
      </c>
      <c r="E51" s="27" t="s">
        <v>440</v>
      </c>
      <c r="F51" s="27" t="s">
        <v>189</v>
      </c>
      <c r="G51" s="27" t="s">
        <v>37</v>
      </c>
      <c r="H51" s="27">
        <v>18</v>
      </c>
      <c r="I51" s="27">
        <v>222938</v>
      </c>
      <c r="J51" s="27" t="s">
        <v>64</v>
      </c>
      <c r="K51" s="28">
        <v>0.399999999999998</v>
      </c>
      <c r="L51" s="29">
        <v>0.0354166666666666</v>
      </c>
      <c r="M51" s="37">
        <v>0.04868055555555556</v>
      </c>
      <c r="N51" s="29">
        <f t="shared" si="16"/>
        <v>0.013263888888888957</v>
      </c>
      <c r="O51" s="31">
        <f t="shared" si="17"/>
        <v>14.450261780104636</v>
      </c>
      <c r="P51" s="32">
        <v>35</v>
      </c>
      <c r="Q51" s="33">
        <f t="shared" si="18"/>
        <v>0</v>
      </c>
      <c r="R51" s="32">
        <v>25</v>
      </c>
      <c r="S51" s="34">
        <f t="shared" si="19"/>
        <v>0</v>
      </c>
      <c r="T51" s="32"/>
      <c r="U51" s="34">
        <f t="shared" si="20"/>
        <v>0</v>
      </c>
      <c r="V51" s="32">
        <v>19</v>
      </c>
      <c r="W51" s="34">
        <f t="shared" si="21"/>
        <v>0</v>
      </c>
      <c r="X51" s="32"/>
      <c r="Y51" s="34">
        <f t="shared" si="22"/>
        <v>0</v>
      </c>
      <c r="Z51" s="35">
        <f t="shared" si="23"/>
        <v>0</v>
      </c>
      <c r="AA51" s="49"/>
      <c r="AB51" s="53"/>
      <c r="AC51" s="48"/>
    </row>
    <row r="52" spans="2:29" ht="12.75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37"/>
      <c r="N52" s="29"/>
      <c r="O52" s="31"/>
      <c r="P52" s="32"/>
      <c r="Q52" s="33"/>
      <c r="R52" s="32"/>
      <c r="S52" s="34"/>
      <c r="T52" s="32"/>
      <c r="U52" s="34"/>
      <c r="V52" s="32"/>
      <c r="W52" s="34"/>
      <c r="X52" s="32"/>
      <c r="Y52" s="34"/>
      <c r="Z52" s="35">
        <f>SUM(Z39:Z51)</f>
        <v>83</v>
      </c>
      <c r="AA52" s="49"/>
      <c r="AB52" s="53"/>
      <c r="AC52" s="48"/>
    </row>
    <row r="53" spans="1:29" ht="12.75">
      <c r="A53" s="8">
        <v>16</v>
      </c>
      <c r="B53" s="27">
        <v>64</v>
      </c>
      <c r="C53" s="27" t="s">
        <v>25</v>
      </c>
      <c r="D53" s="27" t="s">
        <v>256</v>
      </c>
      <c r="E53" s="27" t="s">
        <v>257</v>
      </c>
      <c r="F53" s="27" t="s">
        <v>258</v>
      </c>
      <c r="G53" s="27" t="s">
        <v>41</v>
      </c>
      <c r="H53" s="27">
        <v>16</v>
      </c>
      <c r="I53" s="27">
        <v>215328</v>
      </c>
      <c r="J53" s="27" t="s">
        <v>65</v>
      </c>
      <c r="K53" s="28">
        <v>0.419444444444441</v>
      </c>
      <c r="L53" s="29">
        <v>0.0548611111111111</v>
      </c>
      <c r="M53" s="37">
        <v>0.06692337962962962</v>
      </c>
      <c r="N53" s="29">
        <f>IF(M53&gt;0,(M53-L53)," ")</f>
        <v>0.01206226851851852</v>
      </c>
      <c r="O53" s="31">
        <f>IF(M53&gt;0,$P$2/(N53*24),"")</f>
        <v>15.889769521579762</v>
      </c>
      <c r="P53" s="32">
        <v>22</v>
      </c>
      <c r="Q53" s="33">
        <f>IF(P53="DNF",0,IF(AND(P53&lt;3,P53&gt;0),((-3*P53+28)),IF(AND(P53&gt;2,P53&lt;11),(-2*P53+26),IF(AND(P53&gt;10,P53&lt;16),(-P53+16),IF(P53&gt;15,0,IF(P53="",))))))</f>
        <v>0</v>
      </c>
      <c r="R53" s="32">
        <v>10</v>
      </c>
      <c r="S53" s="34">
        <f>IF(R53="DNF",0,IF(AND(R53&lt;3,R53&gt;0),((-3*R53+28)),IF(AND(R53&gt;2,R53&lt;11),(-2*R53+26),IF(AND(R53&gt;10,R53&lt;16),(-R53+16),IF(R53&gt;15,0,IF(R53="",))))))</f>
        <v>6</v>
      </c>
      <c r="T53" s="32"/>
      <c r="U53" s="34">
        <f>IF(T53="DNF",0,IF(AND(T53&lt;4,T53&gt;0),((-1*T53+4)),IF(AND(T53&gt;3,T53),0,IF(T53="",))))</f>
        <v>0</v>
      </c>
      <c r="V53" s="32">
        <v>2</v>
      </c>
      <c r="W53" s="34">
        <f>IF(V53="DNF",0,IF(AND(V53&lt;3,V53&gt;0),((-3*V53+28)),IF(AND(V53&gt;2,V53&lt;11),(-2*V53+26),IF(AND(V53&gt;10,V53&lt;16),(-V53+16),IF(V53&gt;15,0,IF(V53="",))))))</f>
        <v>22</v>
      </c>
      <c r="X53" s="32"/>
      <c r="Y53" s="34">
        <f>IF(X53="DNF",0,IF(AND(X53&lt;4,X53&gt;0),((-1*X53+4)),IF(AND(X53&gt;3,X53),0,IF(X53="",))))</f>
        <v>0</v>
      </c>
      <c r="Z53" s="35">
        <f>SUM(Q53+S53+U53+W53+Y53)</f>
        <v>28</v>
      </c>
      <c r="AA53" s="35"/>
      <c r="AB53" s="43"/>
      <c r="AC53" s="46"/>
    </row>
    <row r="54" spans="2:29" ht="12.75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37"/>
      <c r="N54" s="29"/>
      <c r="O54" s="31"/>
      <c r="P54" s="32"/>
      <c r="Q54" s="33"/>
      <c r="R54" s="32"/>
      <c r="S54" s="34"/>
      <c r="T54" s="32"/>
      <c r="U54" s="34"/>
      <c r="V54" s="32"/>
      <c r="W54" s="34"/>
      <c r="X54" s="32"/>
      <c r="Y54" s="34"/>
      <c r="Z54" s="35"/>
      <c r="AA54" s="49"/>
      <c r="AB54" s="53"/>
      <c r="AC54" s="48"/>
    </row>
    <row r="55" spans="1:29" ht="12.75">
      <c r="A55" s="8">
        <v>17</v>
      </c>
      <c r="B55" s="27">
        <v>42</v>
      </c>
      <c r="C55" s="27" t="s">
        <v>103</v>
      </c>
      <c r="D55" s="27" t="s">
        <v>104</v>
      </c>
      <c r="E55" s="27" t="s">
        <v>434</v>
      </c>
      <c r="F55" s="27" t="s">
        <v>105</v>
      </c>
      <c r="G55" s="27" t="s">
        <v>36</v>
      </c>
      <c r="H55" s="27">
        <v>16</v>
      </c>
      <c r="I55" s="27">
        <v>221358</v>
      </c>
      <c r="J55" s="27" t="s">
        <v>65</v>
      </c>
      <c r="K55" s="28">
        <v>0.404166666666664</v>
      </c>
      <c r="L55" s="29">
        <v>0.0395833333333333</v>
      </c>
      <c r="M55" s="37">
        <v>0.05053240740740741</v>
      </c>
      <c r="N55" s="29">
        <f>IF(M55&gt;0,(M55-L55)," ")</f>
        <v>0.010949074074074111</v>
      </c>
      <c r="O55" s="31">
        <f>IF(M55&gt;0,$P$2/(N55*24),"")</f>
        <v>17.505285412262097</v>
      </c>
      <c r="P55" s="32">
        <v>8</v>
      </c>
      <c r="Q55" s="33">
        <f>IF(P55="DNF",0,IF(AND(P55&lt;3,P55&gt;0),((-3*P55+28)),IF(AND(P55&gt;2,P55&lt;11),(-2*P55+26),IF(AND(P55&gt;10,P55&lt;16),(-P55+16),IF(P55&gt;15,0,IF(P55="",))))))</f>
        <v>10</v>
      </c>
      <c r="R55" s="32">
        <v>12</v>
      </c>
      <c r="S55" s="34">
        <f>IF(R55="DNF",0,IF(AND(R55&lt;3,R55&gt;0),((-3*R55+28)),IF(AND(R55&gt;2,R55&lt;11),(-2*R55+26),IF(AND(R55&gt;10,R55&lt;16),(-R55+16),IF(R55&gt;15,0,IF(R55="",))))))</f>
        <v>4</v>
      </c>
      <c r="T55" s="32"/>
      <c r="U55" s="34">
        <f>IF(T55="DNF",0,IF(AND(T55&lt;4,T55&gt;0),((-1*T55+4)),IF(AND(T55&gt;3,T55),0,IF(T55="",))))</f>
        <v>0</v>
      </c>
      <c r="V55" s="32">
        <v>1</v>
      </c>
      <c r="W55" s="34">
        <f>IF(V55="DNF",0,IF(AND(V55&lt;3,V55&gt;0),((-3*V55+28)),IF(AND(V55&gt;2,V55&lt;11),(-2*V55+26),IF(AND(V55&gt;10,V55&lt;16),(-V55+16),IF(V55&gt;15,0,IF(V55="",))))))</f>
        <v>25</v>
      </c>
      <c r="X55" s="32"/>
      <c r="Y55" s="34">
        <f>IF(X55="DNF",0,IF(AND(X55&lt;4,X55&gt;0),((-1*X55+4)),IF(AND(X55&gt;3,X55),0,IF(X55="",))))</f>
        <v>0</v>
      </c>
      <c r="Z55" s="35">
        <f>SUM(Q55+S55+U55+W55+Y55)</f>
        <v>39</v>
      </c>
      <c r="AA55" s="35"/>
      <c r="AB55" s="43"/>
      <c r="AC55" s="46"/>
    </row>
    <row r="56" spans="1:29" ht="12.75">
      <c r="A56" s="8">
        <v>18</v>
      </c>
      <c r="B56" s="27">
        <v>80</v>
      </c>
      <c r="C56" s="27" t="s">
        <v>26</v>
      </c>
      <c r="D56" s="27" t="s">
        <v>300</v>
      </c>
      <c r="E56" s="27" t="s">
        <v>434</v>
      </c>
      <c r="F56" s="27" t="s">
        <v>301</v>
      </c>
      <c r="G56" s="27" t="s">
        <v>36</v>
      </c>
      <c r="H56" s="27">
        <v>16</v>
      </c>
      <c r="I56" s="27">
        <v>230154</v>
      </c>
      <c r="J56" s="27" t="s">
        <v>65</v>
      </c>
      <c r="K56" s="28">
        <v>0.430555555555551</v>
      </c>
      <c r="L56" s="29">
        <v>0.0659722222222222</v>
      </c>
      <c r="M56" s="37">
        <v>0.07780636574074075</v>
      </c>
      <c r="N56" s="29">
        <f>IF(M56&gt;0,(M56-L56)," ")</f>
        <v>0.011834143518518553</v>
      </c>
      <c r="O56" s="31">
        <f>IF(M56&gt;0,$P$2/(N56*24),"")</f>
        <v>16.196074212446284</v>
      </c>
      <c r="P56" s="32">
        <v>19</v>
      </c>
      <c r="Q56" s="33">
        <f>IF(P56="DNF",0,IF(AND(P56&lt;3,P56&gt;0),((-3*P56+28)),IF(AND(P56&gt;2,P56&lt;11),(-2*P56+26),IF(AND(P56&gt;10,P56&lt;16),(-P56+16),IF(P56&gt;15,0,IF(P56="",))))))</f>
        <v>0</v>
      </c>
      <c r="R56" s="32">
        <v>8</v>
      </c>
      <c r="S56" s="34">
        <f>IF(R56="DNF",0,IF(AND(R56&lt;3,R56&gt;0),((-3*R56+28)),IF(AND(R56&gt;2,R56&lt;11),(-2*R56+26),IF(AND(R56&gt;10,R56&lt;16),(-R56+16),IF(R56&gt;15,0,IF(R56="",))))))</f>
        <v>10</v>
      </c>
      <c r="T56" s="32"/>
      <c r="U56" s="34">
        <f>IF(T56="DNF",0,IF(AND(T56&lt;4,T56&gt;0),((-1*T56+4)),IF(AND(T56&gt;3,T56),0,IF(T56="",))))</f>
        <v>0</v>
      </c>
      <c r="V56" s="32">
        <v>8</v>
      </c>
      <c r="W56" s="34">
        <f>IF(V56="DNF",0,IF(AND(V56&lt;3,V56&gt;0),((-3*V56+28)),IF(AND(V56&gt;2,V56&lt;11),(-2*V56+26),IF(AND(V56&gt;10,V56&lt;16),(-V56+16),IF(V56&gt;15,0,IF(V56="",))))))</f>
        <v>10</v>
      </c>
      <c r="X56" s="32"/>
      <c r="Y56" s="34">
        <f>IF(X56="DNF",0,IF(AND(X56&lt;4,X56&gt;0),((-1*X56+4)),IF(AND(X56&gt;3,X56),0,IF(X56="",))))</f>
        <v>0</v>
      </c>
      <c r="Z56" s="35">
        <f>SUM(Q56+S56+U56+W56+Y56)</f>
        <v>20</v>
      </c>
      <c r="AA56" s="49"/>
      <c r="AB56" s="53"/>
      <c r="AC56" s="48"/>
    </row>
    <row r="57" spans="1:28" ht="12.75">
      <c r="A57" s="8">
        <v>19</v>
      </c>
      <c r="B57" s="27">
        <v>144</v>
      </c>
      <c r="C57" s="27" t="s">
        <v>436</v>
      </c>
      <c r="D57" s="27" t="s">
        <v>437</v>
      </c>
      <c r="E57" s="27" t="s">
        <v>434</v>
      </c>
      <c r="F57" s="27" t="s">
        <v>105</v>
      </c>
      <c r="G57" s="27" t="s">
        <v>36</v>
      </c>
      <c r="H57" s="27"/>
      <c r="I57" s="27"/>
      <c r="J57" s="27" t="s">
        <v>64</v>
      </c>
      <c r="K57" s="28">
        <v>0.474999999999992</v>
      </c>
      <c r="L57" s="29">
        <v>0.110416666666667</v>
      </c>
      <c r="M57" s="30">
        <v>0.12150081018518517</v>
      </c>
      <c r="N57" s="29">
        <f>IF(M57&gt;0,(M57-L57)," ")</f>
        <v>0.011084143518518177</v>
      </c>
      <c r="O57" s="31">
        <f>IF(M57&gt;0,$P$2/(N57*24),"")</f>
        <v>17.291969049882013</v>
      </c>
      <c r="P57" s="32">
        <v>14</v>
      </c>
      <c r="Q57" s="33">
        <f>IF(P57="DNF",0,IF(AND(P57&lt;3,P57&gt;0),((-3*P57+28)),IF(AND(P57&gt;2,P57&lt;11),(-2*P57+26),IF(AND(P57&gt;10,P57&lt;16),(-P57+16),IF(P57&gt;15,0,IF(P57="",))))))</f>
        <v>2</v>
      </c>
      <c r="R57" s="32">
        <v>18</v>
      </c>
      <c r="S57" s="34">
        <f>IF(R57="DNF",0,IF(AND(R57&lt;3,R57&gt;0),((-3*R57+28)),IF(AND(R57&gt;2,R57&lt;11),(-2*R57+26),IF(AND(R57&gt;10,R57&lt;16),(-R57+16),IF(R57&gt;15,0,IF(R57="",))))))</f>
        <v>0</v>
      </c>
      <c r="T57" s="32"/>
      <c r="U57" s="34">
        <f>IF(T57="DNF",0,IF(AND(T57&lt;4,T57&gt;0),((-1*T57+4)),IF(AND(T57&gt;3,T57),0,IF(T57="",))))</f>
        <v>0</v>
      </c>
      <c r="V57" s="32"/>
      <c r="W57" s="34">
        <f>IF(V57="DNF",0,IF(AND(V57&lt;3,V57&gt;0),((-3*V57+28)),IF(AND(V57&gt;2,V57&lt;11),(-2*V57+26),IF(AND(V57&gt;10,V57&lt;16),(-V57+16),IF(V57&gt;15,0,IF(V57="",))))))</f>
        <v>0</v>
      </c>
      <c r="X57" s="32"/>
      <c r="Y57" s="34">
        <f>IF(X57="DNF",0,IF(AND(X57&lt;4,X57&gt;0),((-1*X57+4)),IF(AND(X57&gt;3,X57),0,IF(X57="",))))</f>
        <v>0</v>
      </c>
      <c r="Z57" s="35">
        <f>SUM(Q57+S57+U57+W57+Y57)</f>
        <v>2</v>
      </c>
      <c r="AA57" s="49"/>
      <c r="AB57" s="53"/>
    </row>
    <row r="58" spans="1:28" ht="12.75">
      <c r="A58" s="8">
        <v>20</v>
      </c>
      <c r="B58" s="27">
        <v>3</v>
      </c>
      <c r="C58" s="27" t="s">
        <v>103</v>
      </c>
      <c r="D58" s="27" t="s">
        <v>104</v>
      </c>
      <c r="E58" s="27" t="s">
        <v>434</v>
      </c>
      <c r="F58" s="27" t="s">
        <v>105</v>
      </c>
      <c r="G58" s="27" t="s">
        <v>36</v>
      </c>
      <c r="H58" s="27">
        <v>16</v>
      </c>
      <c r="I58" s="27">
        <v>221358</v>
      </c>
      <c r="J58" s="27" t="s">
        <v>64</v>
      </c>
      <c r="K58" s="28">
        <v>0.377083333333333</v>
      </c>
      <c r="L58" s="29">
        <v>0.0125</v>
      </c>
      <c r="M58" s="40"/>
      <c r="N58" s="29" t="str">
        <f>IF(M58&gt;0,(M58-L58)," ")</f>
        <v> </v>
      </c>
      <c r="O58" s="31">
        <f>IF(M58&gt;0,$P$2/(N58*24),"")</f>
      </c>
      <c r="P58" s="32"/>
      <c r="Q58" s="33">
        <f>IF(P58="DNF",0,IF(AND(P58&lt;3,P58&gt;0),((-3*P58+28)),IF(AND(P58&gt;2,P58&lt;11),(-2*P58+26),IF(AND(P58&gt;10,P58&lt;16),(-P58+16),IF(P58&gt;15,0,IF(P58="",))))))</f>
        <v>0</v>
      </c>
      <c r="R58" s="32"/>
      <c r="S58" s="34">
        <f>IF(R58="DNF",0,IF(AND(R58&lt;3,R58&gt;0),((-3*R58+28)),IF(AND(R58&gt;2,R58&lt;11),(-2*R58+26),IF(AND(R58&gt;10,R58&lt;16),(-R58+16),IF(R58&gt;15,0,IF(R58="",))))))</f>
        <v>0</v>
      </c>
      <c r="T58" s="32"/>
      <c r="U58" s="34">
        <f>IF(T58="DNF",0,IF(AND(T58&lt;4,T58&gt;0),((-1*T58+4)),IF(AND(T58&gt;3,T58),0,IF(T58="",))))</f>
        <v>0</v>
      </c>
      <c r="V58" s="32"/>
      <c r="W58" s="34">
        <f>IF(V58="DNF",0,IF(AND(V58&lt;3,V58&gt;0),((-3*V58+28)),IF(AND(V58&gt;2,V58&lt;11),(-2*V58+26),IF(AND(V58&gt;10,V58&lt;16),(-V58+16),IF(V58&gt;15,0,IF(V58="",))))))</f>
        <v>0</v>
      </c>
      <c r="X58" s="32">
        <v>11</v>
      </c>
      <c r="Y58" s="34">
        <f>IF(X58="DNF",0,IF(AND(X58&lt;4,X58&gt;0),((-1*X58+4)),IF(AND(X58&gt;3,X58),0,IF(X58="",))))</f>
        <v>0</v>
      </c>
      <c r="Z58" s="35">
        <f>SUM(Q58+S58+U58+W58+Y58)</f>
        <v>0</v>
      </c>
      <c r="AA58" s="49"/>
      <c r="AB58" s="53"/>
    </row>
    <row r="59" spans="2:28" ht="12.75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40"/>
      <c r="N59" s="29"/>
      <c r="O59" s="31"/>
      <c r="P59" s="32"/>
      <c r="Q59" s="33"/>
      <c r="R59" s="32"/>
      <c r="S59" s="34"/>
      <c r="T59" s="32"/>
      <c r="U59" s="34"/>
      <c r="V59" s="32"/>
      <c r="W59" s="34"/>
      <c r="X59" s="32"/>
      <c r="Y59" s="34"/>
      <c r="Z59" s="35">
        <f>SUM(Z55:Z58)</f>
        <v>61</v>
      </c>
      <c r="AA59" s="49"/>
      <c r="AB59" s="53"/>
    </row>
    <row r="60" spans="1:29" ht="12.75">
      <c r="A60" s="8">
        <v>21</v>
      </c>
      <c r="B60" s="27">
        <v>111</v>
      </c>
      <c r="C60" s="27" t="s">
        <v>26</v>
      </c>
      <c r="D60" s="27" t="s">
        <v>375</v>
      </c>
      <c r="E60" s="27" t="s">
        <v>155</v>
      </c>
      <c r="F60" s="27" t="s">
        <v>376</v>
      </c>
      <c r="G60" s="27" t="s">
        <v>37</v>
      </c>
      <c r="H60" s="27">
        <v>11</v>
      </c>
      <c r="I60" s="27">
        <v>227705</v>
      </c>
      <c r="J60" s="27" t="s">
        <v>70</v>
      </c>
      <c r="K60" s="28">
        <v>0.452083333333327</v>
      </c>
      <c r="L60" s="29">
        <v>0.0874999999999999</v>
      </c>
      <c r="M60" s="30">
        <v>0.11340648148148147</v>
      </c>
      <c r="N60" s="29">
        <f>IF(M60&gt;0,(M60-L60)," ")</f>
        <v>0.025906481481481572</v>
      </c>
      <c r="O60" s="31">
        <f>IF(M60&gt;0,$P$2/(N60*24),"")</f>
        <v>7.398405947317604</v>
      </c>
      <c r="P60" s="32">
        <v>21</v>
      </c>
      <c r="Q60" s="33">
        <f>IF(P60="DNF",0,IF(AND(P60&lt;3,P60&gt;0),((-3*P60+28)),IF(AND(P60&gt;2,P60&lt;11),(-2*P60+26),IF(AND(P60&gt;10,P60&lt;16),(-P60+16),IF(P60&gt;15,0,IF(P60="",))))))</f>
        <v>0</v>
      </c>
      <c r="R60" s="32"/>
      <c r="S60" s="34">
        <f>IF(R60="DNF",0,IF(AND(R60&lt;3,R60&gt;0),((-3*R60+28)),IF(AND(R60&gt;2,R60&lt;11),(-2*R60+26),IF(AND(R60&gt;10,R60&lt;16),(-R60+16),IF(R60&gt;15,0,IF(R60="",))))))</f>
        <v>0</v>
      </c>
      <c r="T60" s="32"/>
      <c r="U60" s="34">
        <f>IF(T60="DNF",0,IF(AND(T60&lt;4,T60&gt;0),((-1*T60+4)),IF(AND(T60&gt;3,T60),0,IF(T60="",))))</f>
        <v>0</v>
      </c>
      <c r="V60" s="32"/>
      <c r="W60" s="34">
        <f>IF(V60="DNF",0,IF(AND(V60&lt;3,V60&gt;0),((-3*V60+28)),IF(AND(V60&gt;2,V60&lt;11),(-2*V60+26),IF(AND(V60&gt;10,V60&lt;16),(-V60+16),IF(V60&gt;15,0,IF(V60="",))))))</f>
        <v>0</v>
      </c>
      <c r="X60" s="32"/>
      <c r="Y60" s="34">
        <f>IF(X60="DNF",0,IF(AND(X60&lt;4,X60&gt;0),((-1*X60+4)),IF(AND(X60&gt;3,X60),0,IF(X60="",))))</f>
        <v>0</v>
      </c>
      <c r="Z60" s="35">
        <f>SUM(Q60+S60+U60+W60+Y60)</f>
        <v>0</v>
      </c>
      <c r="AA60" s="35"/>
      <c r="AB60" s="43"/>
      <c r="AC60" s="46"/>
    </row>
    <row r="61" spans="1:29" ht="12.75">
      <c r="A61" s="8">
        <v>1</v>
      </c>
      <c r="B61" s="27">
        <v>21</v>
      </c>
      <c r="C61" s="27" t="s">
        <v>154</v>
      </c>
      <c r="D61" s="27" t="s">
        <v>15</v>
      </c>
      <c r="E61" s="27" t="s">
        <v>155</v>
      </c>
      <c r="F61" s="27" t="s">
        <v>156</v>
      </c>
      <c r="G61" s="27" t="s">
        <v>37</v>
      </c>
      <c r="H61" s="27">
        <v>18</v>
      </c>
      <c r="I61" s="27">
        <v>228570</v>
      </c>
      <c r="J61" s="27" t="s">
        <v>64</v>
      </c>
      <c r="K61" s="28">
        <v>0.389583333333332</v>
      </c>
      <c r="L61" s="29">
        <v>0.025</v>
      </c>
      <c r="M61" s="37">
        <v>0.03625532407407408</v>
      </c>
      <c r="N61" s="29">
        <f>IF(M61&gt;0,(M61-L61)," ")</f>
        <v>0.011255324074074077</v>
      </c>
      <c r="O61" s="31">
        <f>IF(M61&gt;0,$P$2/(N61*24),"")</f>
        <v>17.02897805565267</v>
      </c>
      <c r="P61" s="32">
        <v>16</v>
      </c>
      <c r="Q61" s="33">
        <f>IF(P61="DNF",0,IF(AND(P61&lt;3,P61&gt;0),((-3*P61+28)),IF(AND(P61&gt;2,P61&lt;11),(-2*P61+26),IF(AND(P61&gt;10,P61&lt;16),(-P61+16),IF(P61&gt;15,0,IF(P61="",))))))</f>
        <v>0</v>
      </c>
      <c r="R61" s="32">
        <v>9</v>
      </c>
      <c r="S61" s="34">
        <f>IF(R61="DNF",0,IF(AND(R61&lt;3,R61&gt;0),((-3*R61+28)),IF(AND(R61&gt;2,R61&lt;11),(-2*R61+26),IF(AND(R61&gt;10,R61&lt;16),(-R61+16),IF(R61&gt;15,0,IF(R61="",))))))</f>
        <v>8</v>
      </c>
      <c r="T61" s="32"/>
      <c r="U61" s="34">
        <f>IF(T61="DNF",0,IF(AND(T61&lt;4,T61&gt;0),((-1*T61+4)),IF(AND(T61&gt;3,T61),0,IF(T61="",))))</f>
        <v>0</v>
      </c>
      <c r="V61" s="32"/>
      <c r="W61" s="34">
        <f>IF(V61="DNF",0,IF(AND(V61&lt;3,V61&gt;0),((-3*V61+28)),IF(AND(V61&gt;2,V61&lt;11),(-2*V61+26),IF(AND(V61&gt;10,V61&lt;16),(-V61+16),IF(V61&gt;15,0,IF(V61="",))))))</f>
        <v>0</v>
      </c>
      <c r="X61" s="32"/>
      <c r="Y61" s="34">
        <f>IF(X61="DNF",0,IF(AND(X61&lt;4,X61&gt;0),((-1*X61+4)),IF(AND(X61&gt;3,X61),0,IF(X61="",))))</f>
        <v>0</v>
      </c>
      <c r="Z61" s="35">
        <f>SUM(Q61+S61+U61+W61+Y61)</f>
        <v>8</v>
      </c>
      <c r="AA61" s="49"/>
      <c r="AB61" s="53"/>
      <c r="AC61" s="48"/>
    </row>
    <row r="62" spans="2:29" ht="12.75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37"/>
      <c r="N62" s="29"/>
      <c r="O62" s="31"/>
      <c r="P62" s="32"/>
      <c r="Q62" s="33"/>
      <c r="R62" s="32"/>
      <c r="S62" s="34"/>
      <c r="T62" s="32"/>
      <c r="U62" s="34"/>
      <c r="V62" s="32"/>
      <c r="W62" s="34"/>
      <c r="X62" s="32"/>
      <c r="Y62" s="34"/>
      <c r="Z62" s="35">
        <f>SUM(Z60:Z61)</f>
        <v>8</v>
      </c>
      <c r="AA62" s="49"/>
      <c r="AB62" s="53"/>
      <c r="AC62" s="48"/>
    </row>
    <row r="63" spans="1:28" ht="12.75">
      <c r="A63" s="8">
        <v>2</v>
      </c>
      <c r="B63" s="27">
        <v>123</v>
      </c>
      <c r="C63" s="27" t="s">
        <v>394</v>
      </c>
      <c r="D63" s="27" t="s">
        <v>395</v>
      </c>
      <c r="E63" s="27" t="s">
        <v>228</v>
      </c>
      <c r="F63" s="27" t="s">
        <v>396</v>
      </c>
      <c r="G63" s="27" t="s">
        <v>37</v>
      </c>
      <c r="H63" s="27">
        <v>11</v>
      </c>
      <c r="I63" s="27">
        <v>243357</v>
      </c>
      <c r="J63" s="27" t="s">
        <v>70</v>
      </c>
      <c r="K63" s="28">
        <v>0.46041666666666</v>
      </c>
      <c r="L63" s="29">
        <v>0.0958333333333332</v>
      </c>
      <c r="M63" s="30">
        <v>0.11278518518518517</v>
      </c>
      <c r="N63" s="29">
        <f>IF(M63&gt;0,(M63-L63)," ")</f>
        <v>0.016951851851851968</v>
      </c>
      <c r="O63" s="31">
        <f>IF(M63&gt;0,$P$2/(N63*24),"")</f>
        <v>11.306532663316505</v>
      </c>
      <c r="P63" s="32">
        <v>13</v>
      </c>
      <c r="Q63" s="33">
        <f>IF(P63="DNF",0,IF(AND(P63&lt;3,P63&gt;0),((-3*P63+28)),IF(AND(P63&gt;2,P63&lt;11),(-2*P63+26),IF(AND(P63&gt;10,P63&lt;16),(-P63+16),IF(P63&gt;15,0,IF(P63="",))))))</f>
        <v>3</v>
      </c>
      <c r="R63" s="32">
        <v>7</v>
      </c>
      <c r="S63" s="34">
        <f>IF(R63="DNF",0,IF(AND(R63&lt;3,R63&gt;0),((-3*R63+28)),IF(AND(R63&gt;2,R63&lt;11),(-2*R63+26),IF(AND(R63&gt;10,R63&lt;16),(-R63+16),IF(R63&gt;15,0,IF(R63="",))))))</f>
        <v>12</v>
      </c>
      <c r="T63" s="32"/>
      <c r="U63" s="34">
        <f>IF(T63="DNF",0,IF(AND(T63&lt;4,T63&gt;0),((-1*T63+4)),IF(AND(T63&gt;3,T63),0,IF(T63="",))))</f>
        <v>0</v>
      </c>
      <c r="V63" s="32">
        <v>11</v>
      </c>
      <c r="W63" s="34">
        <f>IF(V63="DNF",0,IF(AND(V63&lt;3,V63&gt;0),((-3*V63+28)),IF(AND(V63&gt;2,V63&lt;11),(-2*V63+26),IF(AND(V63&gt;10,V63&lt;16),(-V63+16),IF(V63&gt;15,0,IF(V63="",))))))</f>
        <v>5</v>
      </c>
      <c r="X63" s="32"/>
      <c r="Y63" s="34">
        <f>IF(X63="DNF",0,IF(AND(X63&lt;4,X63&gt;0),((-1*X63+4)),IF(AND(X63&gt;3,X63),0,IF(X63="",))))</f>
        <v>0</v>
      </c>
      <c r="Z63" s="35">
        <f>SUM(Q63+S63+U63+W63+Y63)</f>
        <v>20</v>
      </c>
      <c r="AA63" s="49"/>
      <c r="AB63" s="53"/>
    </row>
    <row r="64" spans="1:30" ht="12.75">
      <c r="A64" s="8">
        <v>3</v>
      </c>
      <c r="B64" s="27">
        <v>81</v>
      </c>
      <c r="C64" s="27" t="s">
        <v>24</v>
      </c>
      <c r="D64" s="27" t="s">
        <v>10</v>
      </c>
      <c r="E64" s="27" t="s">
        <v>228</v>
      </c>
      <c r="F64" s="27" t="s">
        <v>302</v>
      </c>
      <c r="G64" s="27" t="s">
        <v>40</v>
      </c>
      <c r="H64" s="27">
        <v>16</v>
      </c>
      <c r="I64" s="27">
        <v>193101</v>
      </c>
      <c r="J64" s="27" t="s">
        <v>65</v>
      </c>
      <c r="K64" s="28">
        <v>0.431249999999995</v>
      </c>
      <c r="L64" s="29">
        <v>0.0666666666666666</v>
      </c>
      <c r="M64" s="39">
        <v>0.0772738425925926</v>
      </c>
      <c r="N64" s="29">
        <f>IF(M64&gt;0,(M64-L64)," ")</f>
        <v>0.010607175925925999</v>
      </c>
      <c r="O64" s="31">
        <f>IF(M64&gt;0,$P$2/(N64*24),"")</f>
        <v>18.069528402767045</v>
      </c>
      <c r="P64" s="32">
        <v>2</v>
      </c>
      <c r="Q64" s="33">
        <f>IF(P64="DNF",0,IF(AND(P64&lt;3,P64&gt;0),((-3*P64+28)),IF(AND(P64&gt;2,P64&lt;11),(-2*P64+26),IF(AND(P64&gt;10,P64&lt;16),(-P64+16),IF(P64&gt;15,0,IF(P64="",))))))</f>
        <v>22</v>
      </c>
      <c r="R64" s="32">
        <v>5</v>
      </c>
      <c r="S64" s="34">
        <f>IF(R64="DNF",0,IF(AND(R64&lt;3,R64&gt;0),((-3*R64+28)),IF(AND(R64&gt;2,R64&lt;11),(-2*R64+26),IF(AND(R64&gt;10,R64&lt;16),(-R64+16),IF(R64&gt;15,0,IF(R64="",))))))</f>
        <v>16</v>
      </c>
      <c r="T64" s="32"/>
      <c r="U64" s="34">
        <f>IF(T64="DNF",0,IF(AND(T64&lt;4,T64&gt;0),((-1*T64+4)),IF(AND(T64&gt;3,T64),0,IF(T64="",))))</f>
        <v>0</v>
      </c>
      <c r="V64" s="32">
        <v>9</v>
      </c>
      <c r="W64" s="34">
        <f>IF(V64="DNF",0,IF(AND(V64&lt;3,V64&gt;0),((-3*V64+28)),IF(AND(V64&gt;2,V64&lt;11),(-2*V64+26),IF(AND(V64&gt;10,V64&lt;16),(-V64+16),IF(V64&gt;15,0,IF(V64="",))))))</f>
        <v>8</v>
      </c>
      <c r="X64" s="32"/>
      <c r="Y64" s="34">
        <f>IF(X64="DNF",0,IF(AND(X64&lt;4,X64&gt;0),((-1*X64+4)),IF(AND(X64&gt;3,X64),0,IF(X64="",))))</f>
        <v>0</v>
      </c>
      <c r="Z64" s="35">
        <f>SUM(Q64+S64+U64+W64+Y64)</f>
        <v>46</v>
      </c>
      <c r="AA64" s="49"/>
      <c r="AB64" s="53"/>
      <c r="AC64" s="48"/>
      <c r="AD64" s="48"/>
    </row>
    <row r="65" spans="1:30" ht="12.75">
      <c r="A65" s="8">
        <v>4</v>
      </c>
      <c r="B65" s="27">
        <v>50</v>
      </c>
      <c r="C65" s="27" t="s">
        <v>20</v>
      </c>
      <c r="D65" s="27" t="s">
        <v>6</v>
      </c>
      <c r="E65" s="27" t="s">
        <v>228</v>
      </c>
      <c r="F65" s="27" t="s">
        <v>229</v>
      </c>
      <c r="G65" s="27" t="s">
        <v>39</v>
      </c>
      <c r="H65" s="27">
        <v>16</v>
      </c>
      <c r="I65" s="27">
        <v>174494</v>
      </c>
      <c r="J65" s="27" t="s">
        <v>65</v>
      </c>
      <c r="K65" s="28">
        <v>0.409722222222219</v>
      </c>
      <c r="L65" s="29">
        <v>0.0451388888888888</v>
      </c>
      <c r="M65" s="37">
        <v>0.056157407407407406</v>
      </c>
      <c r="N65" s="29">
        <f>IF(M65&gt;0,(M65-L65)," ")</f>
        <v>0.011018518518518608</v>
      </c>
      <c r="O65" s="31">
        <f>IF(M65&gt;0,$P$2/(N65*24),"")</f>
        <v>17.394957983193134</v>
      </c>
      <c r="P65" s="32">
        <v>9</v>
      </c>
      <c r="Q65" s="33">
        <f>IF(P65="DNF",0,IF(AND(P65&lt;3,P65&gt;0),((-3*P65+28)),IF(AND(P65&gt;2,P65&lt;11),(-2*P65+26),IF(AND(P65&gt;10,P65&lt;16),(-P65+16),IF(P65&gt;15,0,IF(P65="",))))))</f>
        <v>8</v>
      </c>
      <c r="R65" s="32">
        <v>17</v>
      </c>
      <c r="S65" s="34">
        <f>IF(R65="DNF",0,IF(AND(R65&lt;3,R65&gt;0),((-3*R65+28)),IF(AND(R65&gt;2,R65&lt;11),(-2*R65+26),IF(AND(R65&gt;10,R65&lt;16),(-R65+16),IF(R65&gt;15,0,IF(R65="",))))))</f>
        <v>0</v>
      </c>
      <c r="T65" s="32"/>
      <c r="U65" s="34">
        <f>IF(T65="DNF",0,IF(AND(T65&lt;4,T65&gt;0),((-1*T65+4)),IF(AND(T65&gt;3,T65),0,IF(T65="",))))</f>
        <v>0</v>
      </c>
      <c r="V65" s="32">
        <v>12</v>
      </c>
      <c r="W65" s="34">
        <f>IF(V65="DNF",0,IF(AND(V65&lt;3,V65&gt;0),((-3*V65+28)),IF(AND(V65&gt;2,V65&lt;11),(-2*V65+26),IF(AND(V65&gt;10,V65&lt;16),(-V65+16),IF(V65&gt;15,0,IF(V65="",))))))</f>
        <v>4</v>
      </c>
      <c r="X65" s="32"/>
      <c r="Y65" s="34">
        <f>IF(X65="DNF",0,IF(AND(X65&lt;4,X65&gt;0),((-1*X65+4)),IF(AND(X65&gt;3,X65),0,IF(X65="",))))</f>
        <v>0</v>
      </c>
      <c r="Z65" s="35">
        <f>SUM(Q65+S65+U65+W65+Y65)</f>
        <v>12</v>
      </c>
      <c r="AA65" s="49"/>
      <c r="AB65" s="53"/>
      <c r="AC65" s="48"/>
      <c r="AD65" s="48"/>
    </row>
    <row r="66" spans="1:30" ht="12.75">
      <c r="A66" s="8">
        <v>5</v>
      </c>
      <c r="B66" s="27">
        <v>5</v>
      </c>
      <c r="C66" s="27" t="s">
        <v>26</v>
      </c>
      <c r="D66" s="27" t="s">
        <v>11</v>
      </c>
      <c r="E66" s="27" t="s">
        <v>228</v>
      </c>
      <c r="F66" s="27" t="s">
        <v>111</v>
      </c>
      <c r="G66" s="27" t="s">
        <v>40</v>
      </c>
      <c r="H66" s="27">
        <v>17</v>
      </c>
      <c r="I66" s="27">
        <v>179244</v>
      </c>
      <c r="J66" s="27" t="s">
        <v>64</v>
      </c>
      <c r="K66" s="28">
        <v>0.378472222222222</v>
      </c>
      <c r="L66" s="29">
        <v>0.0138888888888889</v>
      </c>
      <c r="M66" s="37">
        <v>0.024672569444444445</v>
      </c>
      <c r="N66" s="29">
        <f>IF(M66&gt;0,(M66-L66)," ")</f>
        <v>0.010783680555555545</v>
      </c>
      <c r="O66" s="31">
        <f>IF(M66&gt;0,$P$2/(N66*24),"")</f>
        <v>17.773770808513394</v>
      </c>
      <c r="P66" s="32">
        <v>9</v>
      </c>
      <c r="Q66" s="33">
        <f>IF(P66="DNF",0,IF(AND(P66&lt;3,P66&gt;0),((-3*P66+28)),IF(AND(P66&gt;2,P66&lt;11),(-2*P66+26),IF(AND(P66&gt;10,P66&lt;16),(-P66+16),IF(P66&gt;15,0,IF(P66="",))))))</f>
        <v>8</v>
      </c>
      <c r="R66" s="32">
        <v>26</v>
      </c>
      <c r="S66" s="34">
        <f>IF(R66="DNF",0,IF(AND(R66&lt;3,R66&gt;0),((-3*R66+28)),IF(AND(R66&gt;2,R66&lt;11),(-2*R66+26),IF(AND(R66&gt;10,R66&lt;16),(-R66+16),IF(R66&gt;15,0,IF(R66="",))))))</f>
        <v>0</v>
      </c>
      <c r="T66" s="32"/>
      <c r="U66" s="34">
        <f>IF(T66="DNF",0,IF(AND(T66&lt;4,T66&gt;0),((-1*T66+4)),IF(AND(T66&gt;3,T66),0,IF(T66="",))))</f>
        <v>0</v>
      </c>
      <c r="V66" s="32">
        <v>15</v>
      </c>
      <c r="W66" s="34">
        <f>IF(V66="DNF",0,IF(AND(V66&lt;3,V66&gt;0),((-3*V66+28)),IF(AND(V66&gt;2,V66&lt;11),(-2*V66+26),IF(AND(V66&gt;10,V66&lt;16),(-V66+16),IF(V66&gt;15,0,IF(V66="",))))))</f>
        <v>1</v>
      </c>
      <c r="X66" s="32"/>
      <c r="Y66" s="34">
        <f>IF(X66="DNF",0,IF(AND(X66&lt;4,X66&gt;0),((-1*X66+4)),IF(AND(X66&gt;3,X66),0,IF(X66="",))))</f>
        <v>0</v>
      </c>
      <c r="Z66" s="35">
        <f>SUM(Q66+S66+U66+W66+Y66)</f>
        <v>9</v>
      </c>
      <c r="AA66" s="49"/>
      <c r="AB66" s="53"/>
      <c r="AC66" s="48"/>
      <c r="AD66" s="48"/>
    </row>
    <row r="67" spans="2:30" ht="12.75">
      <c r="B67" s="27">
        <v>26</v>
      </c>
      <c r="C67" s="27" t="s">
        <v>52</v>
      </c>
      <c r="D67" s="27" t="s">
        <v>16</v>
      </c>
      <c r="E67" s="27" t="s">
        <v>228</v>
      </c>
      <c r="F67" s="27" t="s">
        <v>168</v>
      </c>
      <c r="G67" s="27" t="s">
        <v>36</v>
      </c>
      <c r="H67" s="27">
        <v>18</v>
      </c>
      <c r="I67" s="27">
        <v>197897</v>
      </c>
      <c r="J67" s="27" t="s">
        <v>169</v>
      </c>
      <c r="K67" s="28">
        <v>0.393055555555554</v>
      </c>
      <c r="L67" s="29">
        <v>0.0284722222222222</v>
      </c>
      <c r="M67" s="37">
        <v>0.039852546296296296</v>
      </c>
      <c r="N67" s="29">
        <f>IF(M67&gt;0,(M67-L67)," ")</f>
        <v>0.011380324074074095</v>
      </c>
      <c r="O67" s="31">
        <f>IF(M67&gt;0,$P$2/(N67*24),"")</f>
        <v>16.841933974737067</v>
      </c>
      <c r="P67" s="32">
        <v>27</v>
      </c>
      <c r="Q67" s="33">
        <f>IF(P67="DNF",0,IF(AND(P67&lt;3,P67&gt;0),((-3*P67+28)),IF(AND(P67&gt;2,P67&lt;11),(-2*P67+26),IF(AND(P67&gt;10,P67&lt;16),(-P67+16),IF(P67&gt;15,0,IF(P67="",))))))</f>
        <v>0</v>
      </c>
      <c r="R67" s="32">
        <v>23</v>
      </c>
      <c r="S67" s="34">
        <f>IF(R67="DNF",0,IF(AND(R67&lt;3,R67&gt;0),((-3*R67+28)),IF(AND(R67&gt;2,R67&lt;11),(-2*R67+26),IF(AND(R67&gt;10,R67&lt;16),(-R67+16),IF(R67&gt;15,0,IF(R67="",))))))</f>
        <v>0</v>
      </c>
      <c r="T67" s="32"/>
      <c r="U67" s="34">
        <f>IF(T67="DNF",0,IF(AND(T67&lt;4,T67&gt;0),((-1*T67+4)),IF(AND(T67&gt;3,T67),0,IF(T67="",))))</f>
        <v>0</v>
      </c>
      <c r="V67" s="32">
        <v>14</v>
      </c>
      <c r="W67" s="34">
        <f>IF(V67="DNF",0,IF(AND(V67&lt;3,V67&gt;0),((-3*V67+28)),IF(AND(V67&gt;2,V67&lt;11),(-2*V67+26),IF(AND(V67&gt;10,V67&lt;16),(-V67+16),IF(V67&gt;15,0,IF(V67="",))))))</f>
        <v>2</v>
      </c>
      <c r="X67" s="32"/>
      <c r="Y67" s="34">
        <f>IF(X67="DNF",0,IF(AND(X67&lt;4,X67&gt;0),((-1*X67+4)),IF(AND(X67&gt;3,X67),0,IF(X67="",))))</f>
        <v>0</v>
      </c>
      <c r="Z67" s="35">
        <f>SUM(Q67+S67+U67+W67+Y67)</f>
        <v>2</v>
      </c>
      <c r="AA67" s="35"/>
      <c r="AB67" s="43"/>
      <c r="AC67" s="48"/>
      <c r="AD67" s="48"/>
    </row>
    <row r="68" spans="1:29" ht="12.75">
      <c r="A68" s="8">
        <v>6</v>
      </c>
      <c r="B68" s="27">
        <v>134</v>
      </c>
      <c r="C68" s="27" t="s">
        <v>415</v>
      </c>
      <c r="D68" s="27" t="s">
        <v>11</v>
      </c>
      <c r="E68" s="27" t="s">
        <v>228</v>
      </c>
      <c r="F68" s="27" t="s">
        <v>111</v>
      </c>
      <c r="G68" s="27" t="s">
        <v>40</v>
      </c>
      <c r="H68" s="27">
        <v>16</v>
      </c>
      <c r="I68" s="27">
        <v>179245</v>
      </c>
      <c r="J68" s="27" t="s">
        <v>69</v>
      </c>
      <c r="K68" s="28">
        <v>0.468055555555548</v>
      </c>
      <c r="L68" s="29">
        <v>0.103472222222222</v>
      </c>
      <c r="M68" s="30">
        <v>0.1166087962962963</v>
      </c>
      <c r="N68" s="29">
        <f>IF(M68&gt;0,(M68-L68)," ")</f>
        <v>0.0131365740740743</v>
      </c>
      <c r="O68" s="31">
        <f>IF(M68&gt;0,$P$2/(N68*24),"")</f>
        <v>14.5903083700438</v>
      </c>
      <c r="P68" s="32">
        <v>1</v>
      </c>
      <c r="Q68" s="33">
        <f>IF(P68="DNF",0,IF(AND(P68&lt;3,P68&gt;0),((-3*P68+28)),IF(AND(P68&gt;2,P68&lt;11),(-2*P68+26),IF(AND(P68&gt;10,P68&lt;16),(-P68+16),IF(P68&gt;15,0,IF(P68="",))))))</f>
        <v>25</v>
      </c>
      <c r="R68" s="32">
        <v>3</v>
      </c>
      <c r="S68" s="34">
        <f>IF(R68="DNF",0,IF(AND(R68&lt;3,R68&gt;0),((-3*R68+28)),IF(AND(R68&gt;2,R68&lt;11),(-2*R68+26),IF(AND(R68&gt;10,R68&lt;16),(-R68+16),IF(R68&gt;15,0,IF(R68="",))))))</f>
        <v>20</v>
      </c>
      <c r="T68" s="32">
        <v>3</v>
      </c>
      <c r="U68" s="34">
        <f>IF(T68="DNF",0,IF(AND(T68&lt;4,T68&gt;0),((-1*T68+4)),IF(AND(T68&gt;3,T68),0,IF(T68="",))))</f>
        <v>1</v>
      </c>
      <c r="V68" s="32">
        <v>1</v>
      </c>
      <c r="W68" s="34">
        <f>IF(V68="DNF",0,IF(AND(V68&lt;3,V68&gt;0),((-3*V68+28)),IF(AND(V68&gt;2,V68&lt;11),(-2*V68+26),IF(AND(V68&gt;10,V68&lt;16),(-V68+16),IF(V68&gt;15,0,IF(V68="",))))))</f>
        <v>25</v>
      </c>
      <c r="X68" s="32">
        <v>1</v>
      </c>
      <c r="Y68" s="34">
        <f>IF(X68="DNF",0,IF(AND(X68&lt;4,X68&gt;0),((-1*X68+4)),IF(AND(X68&gt;3,X68),0,IF(X68="",))))</f>
        <v>3</v>
      </c>
      <c r="Z68" s="35">
        <f>SUM(Q68+S68+U68+W68+Y68)</f>
        <v>74</v>
      </c>
      <c r="AA68" s="49"/>
      <c r="AB68" s="53"/>
      <c r="AC68" s="48"/>
    </row>
    <row r="69" spans="2:30" ht="12.75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30"/>
      <c r="N69" s="29"/>
      <c r="O69" s="31"/>
      <c r="P69" s="32"/>
      <c r="Q69" s="33"/>
      <c r="R69" s="32"/>
      <c r="S69" s="34"/>
      <c r="T69" s="32"/>
      <c r="U69" s="34"/>
      <c r="V69" s="32"/>
      <c r="W69" s="34"/>
      <c r="X69" s="32"/>
      <c r="Y69" s="34"/>
      <c r="Z69" s="35">
        <f>SUM(Z63:Z68)</f>
        <v>163</v>
      </c>
      <c r="AA69" s="49"/>
      <c r="AB69" s="53"/>
      <c r="AC69" s="48"/>
      <c r="AD69" s="48"/>
    </row>
    <row r="70" spans="1:29" ht="12.75">
      <c r="A70" s="8">
        <v>7</v>
      </c>
      <c r="B70" s="27">
        <v>107</v>
      </c>
      <c r="C70" s="27" t="s">
        <v>24</v>
      </c>
      <c r="D70" s="27" t="s">
        <v>309</v>
      </c>
      <c r="E70" s="27" t="s">
        <v>282</v>
      </c>
      <c r="F70" s="27" t="s">
        <v>310</v>
      </c>
      <c r="G70" s="27" t="s">
        <v>41</v>
      </c>
      <c r="H70" s="27">
        <v>11</v>
      </c>
      <c r="I70" s="27">
        <v>230465</v>
      </c>
      <c r="J70" s="27" t="s">
        <v>70</v>
      </c>
      <c r="K70" s="28">
        <v>0.44930555555555</v>
      </c>
      <c r="L70" s="29">
        <v>0.0847222222222221</v>
      </c>
      <c r="M70" s="30">
        <v>0.09935185185185186</v>
      </c>
      <c r="N70" s="29">
        <f>IF(M70&gt;0,(M70-L70)," ")</f>
        <v>0.014629629629629756</v>
      </c>
      <c r="O70" s="31">
        <f>IF(M70&gt;0,$P$2/(N70*24),"")</f>
        <v>13.101265822784695</v>
      </c>
      <c r="P70" s="32">
        <v>6</v>
      </c>
      <c r="Q70" s="33">
        <f>IF(P70="DNF",0,IF(AND(P70&lt;3,P70&gt;0),((-3*P70+28)),IF(AND(P70&gt;2,P70&lt;11),(-2*P70+26),IF(AND(P70&gt;10,P70&lt;16),(-P70+16),IF(P70&gt;15,0,IF(P70="",))))))</f>
        <v>14</v>
      </c>
      <c r="R70" s="32">
        <v>5</v>
      </c>
      <c r="S70" s="34">
        <f>IF(R70="DNF",0,IF(AND(R70&lt;3,R70&gt;0),((-3*R70+28)),IF(AND(R70&gt;2,R70&lt;11),(-2*R70+26),IF(AND(R70&gt;10,R70&lt;16),(-R70+16),IF(R70&gt;15,0,IF(R70="",))))))</f>
        <v>16</v>
      </c>
      <c r="T70" s="32"/>
      <c r="U70" s="34">
        <f>IF(T70="DNF",0,IF(AND(T70&lt;4,T70&gt;0),((-1*T70+4)),IF(AND(T70&gt;3,T70),0,IF(T70="",))))</f>
        <v>0</v>
      </c>
      <c r="V70" s="32">
        <v>3</v>
      </c>
      <c r="W70" s="34">
        <f>IF(V70="DNF",0,IF(AND(V70&lt;3,V70&gt;0),((-3*V70+28)),IF(AND(V70&gt;2,V70&lt;11),(-2*V70+26),IF(AND(V70&gt;10,V70&lt;16),(-V70+16),IF(V70&gt;15,0,IF(V70="",))))))</f>
        <v>20</v>
      </c>
      <c r="X70" s="32"/>
      <c r="Y70" s="34">
        <f>IF(X70="DNF",0,IF(AND(X70&lt;4,X70&gt;0),((-1*X70+4)),IF(AND(X70&gt;3,X70),0,IF(X70="",))))</f>
        <v>0</v>
      </c>
      <c r="Z70" s="35">
        <f>SUM(Q70+S70+U70+W70+Y70)</f>
        <v>50</v>
      </c>
      <c r="AA70" s="35"/>
      <c r="AB70" s="43"/>
      <c r="AC70" s="46"/>
    </row>
    <row r="71" spans="1:29" ht="12.75">
      <c r="A71" s="8">
        <v>8</v>
      </c>
      <c r="B71" s="27">
        <v>85</v>
      </c>
      <c r="C71" s="27" t="s">
        <v>308</v>
      </c>
      <c r="D71" s="27" t="s">
        <v>309</v>
      </c>
      <c r="E71" s="27" t="s">
        <v>282</v>
      </c>
      <c r="F71" s="27" t="s">
        <v>310</v>
      </c>
      <c r="G71" s="27" t="s">
        <v>41</v>
      </c>
      <c r="H71" s="27">
        <v>13</v>
      </c>
      <c r="I71" s="27">
        <v>213251</v>
      </c>
      <c r="J71" s="27" t="s">
        <v>66</v>
      </c>
      <c r="K71" s="28">
        <v>0.434027777777773</v>
      </c>
      <c r="L71" s="29">
        <v>0.0694444444444444</v>
      </c>
      <c r="M71" s="30">
        <v>0.08177638888888888</v>
      </c>
      <c r="N71" s="29">
        <f>IF(M71&gt;0,(M71-L71)," ")</f>
        <v>0.012331944444444479</v>
      </c>
      <c r="O71" s="31">
        <f>IF(M71&gt;0,$P$2/(N71*24),"")</f>
        <v>15.542290798513301</v>
      </c>
      <c r="P71" s="32">
        <v>9</v>
      </c>
      <c r="Q71" s="33">
        <f>IF(P71="DNF",0,IF(AND(P71&lt;3,P71&gt;0),((-3*P71+28)),IF(AND(P71&gt;2,P71&lt;11),(-2*P71+26),IF(AND(P71&gt;10,P71&lt;16),(-P71+16),IF(P71&gt;15,0,IF(P71="",))))))</f>
        <v>8</v>
      </c>
      <c r="R71" s="32">
        <v>9</v>
      </c>
      <c r="S71" s="34">
        <f>IF(R71="DNF",0,IF(AND(R71&lt;3,R71&gt;0),((-3*R71+28)),IF(AND(R71&gt;2,R71&lt;11),(-2*R71+26),IF(AND(R71&gt;10,R71&lt;16),(-R71+16),IF(R71&gt;15,0,IF(R71="",))))))</f>
        <v>8</v>
      </c>
      <c r="T71" s="32"/>
      <c r="U71" s="34">
        <f>IF(T71="DNF",0,IF(AND(T71&lt;4,T71&gt;0),((-1*T71+4)),IF(AND(T71&gt;3,T71),0,IF(T71="",))))</f>
        <v>0</v>
      </c>
      <c r="V71" s="32">
        <v>9</v>
      </c>
      <c r="W71" s="34">
        <f>IF(V71="DNF",0,IF(AND(V71&lt;3,V71&gt;0),((-3*V71+28)),IF(AND(V71&gt;2,V71&lt;11),(-2*V71+26),IF(AND(V71&gt;10,V71&lt;16),(-V71+16),IF(V71&gt;15,0,IF(V71="",))))))</f>
        <v>8</v>
      </c>
      <c r="X71" s="32"/>
      <c r="Y71" s="34">
        <f>IF(X71="DNF",0,IF(AND(X71&lt;4,X71&gt;0),((-1*X71+4)),IF(AND(X71&gt;3,X71),0,IF(X71="",))))</f>
        <v>0</v>
      </c>
      <c r="Z71" s="35">
        <f>SUM(Q71+S71+U71+W71+Y71)</f>
        <v>24</v>
      </c>
      <c r="AA71" s="49"/>
      <c r="AB71" s="53"/>
      <c r="AC71" s="48"/>
    </row>
    <row r="72" spans="1:29" ht="12.75">
      <c r="A72" s="8">
        <v>9</v>
      </c>
      <c r="B72" s="27">
        <v>73</v>
      </c>
      <c r="C72" s="27" t="s">
        <v>280</v>
      </c>
      <c r="D72" s="27" t="s">
        <v>281</v>
      </c>
      <c r="E72" s="27" t="s">
        <v>282</v>
      </c>
      <c r="F72" s="27" t="s">
        <v>283</v>
      </c>
      <c r="G72" s="27" t="s">
        <v>41</v>
      </c>
      <c r="H72" s="27">
        <v>16</v>
      </c>
      <c r="I72" s="27">
        <v>214142</v>
      </c>
      <c r="J72" s="27" t="s">
        <v>65</v>
      </c>
      <c r="K72" s="28">
        <v>0.42569444444444</v>
      </c>
      <c r="L72" s="29">
        <v>0.061111111111111</v>
      </c>
      <c r="M72" s="37">
        <v>0.07343969907407408</v>
      </c>
      <c r="N72" s="29">
        <f>IF(M72&gt;0,(M72-L72)," ")</f>
        <v>0.01232858796296308</v>
      </c>
      <c r="O72" s="31">
        <f>IF(M72&gt;0,$P$2/(N72*24),"")</f>
        <v>15.546522216693587</v>
      </c>
      <c r="P72" s="32">
        <v>26</v>
      </c>
      <c r="Q72" s="33">
        <f>IF(P72="DNF",0,IF(AND(P72&lt;3,P72&gt;0),((-3*P72+28)),IF(AND(P72&gt;2,P72&lt;11),(-2*P72+26),IF(AND(P72&gt;10,P72&lt;16),(-P72+16),IF(P72&gt;15,0,IF(P72="",))))))</f>
        <v>0</v>
      </c>
      <c r="R72" s="32">
        <v>9</v>
      </c>
      <c r="S72" s="34">
        <f>IF(R72="DNF",0,IF(AND(R72&lt;3,R72&gt;0),((-3*R72+28)),IF(AND(R72&gt;2,R72&lt;11),(-2*R72+26),IF(AND(R72&gt;10,R72&lt;16),(-R72+16),IF(R72&gt;15,0,IF(R72="",))))))</f>
        <v>8</v>
      </c>
      <c r="T72" s="32"/>
      <c r="U72" s="34">
        <f>IF(T72="DNF",0,IF(AND(T72&lt;4,T72&gt;0),((-1*T72+4)),IF(AND(T72&gt;3,T72),0,IF(T72="",))))</f>
        <v>0</v>
      </c>
      <c r="V72" s="32"/>
      <c r="W72" s="34">
        <f>IF(V72="DNF",0,IF(AND(V72&lt;3,V72&gt;0),((-3*V72+28)),IF(AND(V72&gt;2,V72&lt;11),(-2*V72+26),IF(AND(V72&gt;10,V72&lt;16),(-V72+16),IF(V72&gt;15,0,IF(V72="",))))))</f>
        <v>0</v>
      </c>
      <c r="X72" s="32"/>
      <c r="Y72" s="34">
        <f>IF(X72="DNF",0,IF(AND(X72&lt;4,X72&gt;0),((-1*X72+4)),IF(AND(X72&gt;3,X72),0,IF(X72="",))))</f>
        <v>0</v>
      </c>
      <c r="Z72" s="35">
        <f>SUM(Q72+S72+U72+W72+Y72)</f>
        <v>8</v>
      </c>
      <c r="AA72" s="49"/>
      <c r="AB72" s="53"/>
      <c r="AC72" s="48"/>
    </row>
    <row r="73" spans="1:30" ht="12.75">
      <c r="A73" s="8">
        <v>10</v>
      </c>
      <c r="B73" s="27">
        <v>145</v>
      </c>
      <c r="C73" s="27" t="s">
        <v>438</v>
      </c>
      <c r="D73" s="27" t="s">
        <v>439</v>
      </c>
      <c r="E73" s="27" t="s">
        <v>282</v>
      </c>
      <c r="F73" s="27" t="s">
        <v>279</v>
      </c>
      <c r="G73" s="27" t="s">
        <v>41</v>
      </c>
      <c r="H73" s="27"/>
      <c r="I73" s="27"/>
      <c r="J73" s="27" t="s">
        <v>65</v>
      </c>
      <c r="K73" s="28">
        <v>0.475694444444436</v>
      </c>
      <c r="L73" s="29">
        <v>0.111111111111111</v>
      </c>
      <c r="M73" s="30">
        <v>0.12465462962962963</v>
      </c>
      <c r="N73" s="29">
        <f>IF(M73&gt;0,(M73-L73)," ")</f>
        <v>0.013543518518518635</v>
      </c>
      <c r="O73" s="31">
        <f>IF(M73&gt;0,$P$2/(N73*24),"")</f>
        <v>14.151910849798195</v>
      </c>
      <c r="P73" s="32">
        <v>36</v>
      </c>
      <c r="Q73" s="33">
        <f>IF(P73="DNF",0,IF(AND(P73&lt;3,P73&gt;0),((-3*P73+28)),IF(AND(P73&gt;2,P73&lt;11),(-2*P73+26),IF(AND(P73&gt;10,P73&lt;16),(-P73+16),IF(P73&gt;15,0,IF(P73="",))))))</f>
        <v>0</v>
      </c>
      <c r="R73" s="32"/>
      <c r="S73" s="34">
        <f>IF(R73="DNF",0,IF(AND(R73&lt;3,R73&gt;0),((-3*R73+28)),IF(AND(R73&gt;2,R73&lt;11),(-2*R73+26),IF(AND(R73&gt;10,R73&lt;16),(-R73+16),IF(R73&gt;15,0,IF(R73="",))))))</f>
        <v>0</v>
      </c>
      <c r="T73" s="32"/>
      <c r="U73" s="34">
        <f>IF(T73="DNF",0,IF(AND(T73&lt;4,T73&gt;0),((-1*T73+4)),IF(AND(T73&gt;3,T73),0,IF(T73="",))))</f>
        <v>0</v>
      </c>
      <c r="V73" s="32"/>
      <c r="W73" s="34">
        <f>IF(V73="DNF",0,IF(AND(V73&lt;3,V73&gt;0),((-3*V73+28)),IF(AND(V73&gt;2,V73&lt;11),(-2*V73+26),IF(AND(V73&gt;10,V73&lt;16),(-V73+16),IF(V73&gt;15,0,IF(V73="",))))))</f>
        <v>0</v>
      </c>
      <c r="X73" s="32"/>
      <c r="Y73" s="34">
        <f>IF(X73="DNF",0,IF(AND(X73&lt;4,X73&gt;0),((-1*X73+4)),IF(AND(X73&gt;3,X73),0,IF(X73="",))))</f>
        <v>0</v>
      </c>
      <c r="Z73" s="35">
        <f>SUM(Q73+S73+U73+W73+Y73)</f>
        <v>0</v>
      </c>
      <c r="AA73" s="49"/>
      <c r="AB73" s="53"/>
      <c r="AC73" s="48"/>
      <c r="AD73" s="48"/>
    </row>
    <row r="74" spans="1:30" ht="12.75">
      <c r="A74" s="8">
        <v>11</v>
      </c>
      <c r="B74" s="27">
        <v>135</v>
      </c>
      <c r="C74" s="27" t="s">
        <v>416</v>
      </c>
      <c r="D74" s="27" t="s">
        <v>417</v>
      </c>
      <c r="E74" s="27" t="s">
        <v>282</v>
      </c>
      <c r="F74" s="27" t="s">
        <v>291</v>
      </c>
      <c r="G74" s="27" t="s">
        <v>41</v>
      </c>
      <c r="H74" s="27">
        <v>15</v>
      </c>
      <c r="I74" s="27">
        <v>192297</v>
      </c>
      <c r="J74" s="27" t="s">
        <v>69</v>
      </c>
      <c r="K74" s="28">
        <v>0.468749999999992</v>
      </c>
      <c r="L74" s="29">
        <v>0.104166666666667</v>
      </c>
      <c r="M74" s="30">
        <v>0.11739583333333332</v>
      </c>
      <c r="N74" s="29">
        <f>IF(M74&gt;0,(M74-L74)," ")</f>
        <v>0.01322916666666632</v>
      </c>
      <c r="O74" s="31">
        <f>IF(M74&gt;0,$P$2/(N74*24),"")</f>
        <v>14.488188976378332</v>
      </c>
      <c r="P74" s="32">
        <v>2</v>
      </c>
      <c r="Q74" s="33">
        <f>IF(P74="DNF",0,IF(AND(P74&lt;3,P74&gt;0),((-3*P74+28)),IF(AND(P74&gt;2,P74&lt;11),(-2*P74+26),IF(AND(P74&gt;10,P74&lt;16),(-P74+16),IF(P74&gt;15,0,IF(P74="",))))))</f>
        <v>22</v>
      </c>
      <c r="R74" s="32">
        <v>4</v>
      </c>
      <c r="S74" s="34">
        <f>IF(R74="DNF",0,IF(AND(R74&lt;3,R74&gt;0),((-3*R74+28)),IF(AND(R74&gt;2,R74&lt;11),(-2*R74+26),IF(AND(R74&gt;10,R74&lt;16),(-R74+16),IF(R74&gt;15,0,IF(R74="",))))))</f>
        <v>18</v>
      </c>
      <c r="T74" s="32"/>
      <c r="U74" s="34">
        <f>IF(T74="DNF",0,IF(AND(T74&lt;4,T74&gt;0),((-1*T74+4)),IF(AND(T74&gt;3,T74),0,IF(T74="",))))</f>
        <v>0</v>
      </c>
      <c r="V74" s="32"/>
      <c r="W74" s="34">
        <f>IF(V74="DNF",0,IF(AND(V74&lt;3,V74&gt;0),((-3*V74+28)),IF(AND(V74&gt;2,V74&lt;11),(-2*V74+26),IF(AND(V74&gt;10,V74&lt;16),(-V74+16),IF(V74&gt;15,0,IF(V74="",))))))</f>
        <v>0</v>
      </c>
      <c r="X74" s="32"/>
      <c r="Y74" s="34">
        <f>IF(X74="DNF",0,IF(AND(X74&lt;4,X74&gt;0),((-1*X74+4)),IF(AND(X74&gt;3,X74),0,IF(X74="",))))</f>
        <v>0</v>
      </c>
      <c r="Z74" s="35">
        <f>SUM(Q74+S74+U74+W74+Y74)</f>
        <v>40</v>
      </c>
      <c r="AA74" s="49"/>
      <c r="AB74" s="53"/>
      <c r="AC74" s="48"/>
      <c r="AD74" s="48"/>
    </row>
    <row r="75" spans="2:29" ht="12.75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9"/>
      <c r="M75" s="30"/>
      <c r="N75" s="29"/>
      <c r="O75" s="31"/>
      <c r="P75" s="32"/>
      <c r="Q75" s="33"/>
      <c r="R75" s="32"/>
      <c r="S75" s="34"/>
      <c r="T75" s="32"/>
      <c r="U75" s="34"/>
      <c r="V75" s="32"/>
      <c r="W75" s="34"/>
      <c r="X75" s="32"/>
      <c r="Y75" s="34"/>
      <c r="Z75" s="35">
        <f>SUM(Z70:Z74)</f>
        <v>122</v>
      </c>
      <c r="AA75" s="49"/>
      <c r="AB75" s="53"/>
      <c r="AC75" s="48"/>
    </row>
    <row r="76" spans="1:29" ht="12.75">
      <c r="A76" s="8">
        <v>12</v>
      </c>
      <c r="B76" s="27">
        <v>1</v>
      </c>
      <c r="C76" s="27" t="s">
        <v>94</v>
      </c>
      <c r="D76" s="27" t="s">
        <v>95</v>
      </c>
      <c r="E76" s="27" t="s">
        <v>96</v>
      </c>
      <c r="F76" s="27" t="s">
        <v>97</v>
      </c>
      <c r="G76" s="27" t="s">
        <v>98</v>
      </c>
      <c r="H76" s="27">
        <v>17</v>
      </c>
      <c r="I76" s="27"/>
      <c r="J76" s="27" t="s">
        <v>64</v>
      </c>
      <c r="K76" s="28">
        <v>0.3756944444444445</v>
      </c>
      <c r="L76" s="29">
        <v>0.011111111111111112</v>
      </c>
      <c r="M76" s="37">
        <v>0.02219363425925926</v>
      </c>
      <c r="N76" s="29">
        <f>IF(M76&gt;0,(M76-L76)," ")</f>
        <v>0.011082523148148149</v>
      </c>
      <c r="O76" s="31">
        <f>IF(M76&gt;0,$P$2/(N76*24),"")</f>
        <v>17.29449730034568</v>
      </c>
      <c r="P76" s="32">
        <v>13</v>
      </c>
      <c r="Q76" s="33">
        <f>IF(P76="DNF",0,IF(AND(P76&lt;3,P76&gt;0),((-3*P76+28)),IF(AND(P76&gt;2,P76&lt;11),(-2*P76+26),IF(AND(P76&gt;10,P76&lt;16),(-P76+16),IF(P76&gt;15,0,IF(P76="",))))))</f>
        <v>3</v>
      </c>
      <c r="R76" s="32">
        <v>13</v>
      </c>
      <c r="S76" s="34">
        <f>IF(R76="DNF",0,IF(AND(R76&lt;3,R76&gt;0),((-3*R76+28)),IF(AND(R76&gt;2,R76&lt;11),(-2*R76+26),IF(AND(R76&gt;10,R76&lt;16),(-R76+16),IF(R76&gt;15,0,IF(R76="",))))))</f>
        <v>3</v>
      </c>
      <c r="T76" s="32"/>
      <c r="U76" s="34">
        <f>IF(T76="DNF",0,IF(AND(T76&lt;4,T76&gt;0),((-1*T76+4)),IF(AND(T76&gt;3,T76),0,IF(T76="",))))</f>
        <v>0</v>
      </c>
      <c r="V76" s="32">
        <v>11</v>
      </c>
      <c r="W76" s="34">
        <f>IF(V76="DNF",0,IF(AND(V76&lt;3,V76&gt;0),((-3*V76+28)),IF(AND(V76&gt;2,V76&lt;11),(-2*V76+26),IF(AND(V76&gt;10,V76&lt;16),(-V76+16),IF(V76&gt;15,0,IF(V76="",))))))</f>
        <v>5</v>
      </c>
      <c r="X76" s="32"/>
      <c r="Y76" s="34">
        <f>IF(X76="DNF",0,IF(AND(X76&lt;4,X76&gt;0),((-1*X76+4)),IF(AND(X76&gt;3,X76),0,IF(X76="",))))</f>
        <v>0</v>
      </c>
      <c r="Z76" s="35">
        <f>SUM(Q76+S76+U76+W76+Y76)</f>
        <v>11</v>
      </c>
      <c r="AA76" s="35"/>
      <c r="AB76" s="43"/>
      <c r="AC76" s="46"/>
    </row>
    <row r="77" spans="1:30" ht="12.75">
      <c r="A77" s="8">
        <v>13</v>
      </c>
      <c r="B77" s="27">
        <v>17</v>
      </c>
      <c r="C77" s="27" t="s">
        <v>29</v>
      </c>
      <c r="D77" s="27" t="s">
        <v>145</v>
      </c>
      <c r="E77" s="27" t="s">
        <v>96</v>
      </c>
      <c r="F77" s="27" t="s">
        <v>97</v>
      </c>
      <c r="G77" s="27" t="s">
        <v>98</v>
      </c>
      <c r="H77" s="27">
        <v>17</v>
      </c>
      <c r="I77" s="27"/>
      <c r="J77" s="27" t="s">
        <v>64</v>
      </c>
      <c r="K77" s="28">
        <v>0.386805555555555</v>
      </c>
      <c r="L77" s="29">
        <v>0.0222222222222222</v>
      </c>
      <c r="M77" s="37">
        <v>0.03383032407407407</v>
      </c>
      <c r="N77" s="29">
        <f>IF(M77&gt;0,(M77-L77)," ")</f>
        <v>0.01160810185185187</v>
      </c>
      <c r="O77" s="31">
        <f>IF(M77&gt;0,$P$2/(N77*24),"")</f>
        <v>16.511456318423807</v>
      </c>
      <c r="P77" s="32">
        <v>20</v>
      </c>
      <c r="Q77" s="33">
        <f>IF(P77="DNF",0,IF(AND(P77&lt;3,P77&gt;0),((-3*P77+28)),IF(AND(P77&gt;2,P77&lt;11),(-2*P77+26),IF(AND(P77&gt;10,P77&lt;16),(-P77+16),IF(P77&gt;15,0,IF(P77="",))))))</f>
        <v>0</v>
      </c>
      <c r="R77" s="32">
        <v>28</v>
      </c>
      <c r="S77" s="34">
        <f>IF(R77="DNF",0,IF(AND(R77&lt;3,R77&gt;0),((-3*R77+28)),IF(AND(R77&gt;2,R77&lt;11),(-2*R77+26),IF(AND(R77&gt;10,R77&lt;16),(-R77+16),IF(R77&gt;15,0,IF(R77="",))))))</f>
        <v>0</v>
      </c>
      <c r="T77" s="32"/>
      <c r="U77" s="34">
        <f>IF(T77="DNF",0,IF(AND(T77&lt;4,T77&gt;0),((-1*T77+4)),IF(AND(T77&gt;3,T77),0,IF(T77="",))))</f>
        <v>0</v>
      </c>
      <c r="V77" s="32"/>
      <c r="W77" s="34">
        <f>IF(V77="DNF",0,IF(AND(V77&lt;3,V77&gt;0),((-3*V77+28)),IF(AND(V77&gt;2,V77&lt;11),(-2*V77+26),IF(AND(V77&gt;10,V77&lt;16),(-V77+16),IF(V77&gt;15,0,IF(V77="",))))))</f>
        <v>0</v>
      </c>
      <c r="X77" s="32"/>
      <c r="Y77" s="34">
        <f>IF(X77="DNF",0,IF(AND(X77&lt;4,X77&gt;0),((-1*X77+4)),IF(AND(X77&gt;3,X77),0,IF(X77="",))))</f>
        <v>0</v>
      </c>
      <c r="Z77" s="35">
        <f>SUM(Q77+S77+U77+W77+Y77)</f>
        <v>0</v>
      </c>
      <c r="AA77" s="49"/>
      <c r="AB77" s="53"/>
      <c r="AC77" s="48"/>
      <c r="AD77" s="48"/>
    </row>
    <row r="78" spans="1:29" ht="12.75">
      <c r="A78" s="8">
        <v>14</v>
      </c>
      <c r="B78" s="27">
        <v>51</v>
      </c>
      <c r="C78" s="27" t="s">
        <v>230</v>
      </c>
      <c r="D78" s="27" t="s">
        <v>145</v>
      </c>
      <c r="E78" s="27" t="s">
        <v>127</v>
      </c>
      <c r="F78" s="27" t="s">
        <v>97</v>
      </c>
      <c r="G78" s="27" t="s">
        <v>98</v>
      </c>
      <c r="H78" s="27">
        <v>16</v>
      </c>
      <c r="I78" s="27"/>
      <c r="J78" s="27" t="s">
        <v>65</v>
      </c>
      <c r="K78" s="28">
        <v>0.410416666666664</v>
      </c>
      <c r="L78" s="29">
        <v>0.0458333333333333</v>
      </c>
      <c r="M78" s="37">
        <v>0.05871365740740741</v>
      </c>
      <c r="N78" s="29">
        <f>IF(M78&gt;0,(M78-L78)," ")</f>
        <v>0.012880324074074107</v>
      </c>
      <c r="O78" s="31">
        <f>IF(M78&gt;0,$P$2/(N78*24),"")</f>
        <v>14.880577970274748</v>
      </c>
      <c r="P78" s="32">
        <v>32</v>
      </c>
      <c r="Q78" s="33">
        <f>IF(P78="DNF",0,IF(AND(P78&lt;3,P78&gt;0),((-3*P78+28)),IF(AND(P78&gt;2,P78&lt;11),(-2*P78+26),IF(AND(P78&gt;10,P78&lt;16),(-P78+16),IF(P78&gt;15,0,IF(P78="",))))))</f>
        <v>0</v>
      </c>
      <c r="R78" s="32"/>
      <c r="S78" s="34">
        <f>IF(R78="DNF",0,IF(AND(R78&lt;3,R78&gt;0),((-3*R78+28)),IF(AND(R78&gt;2,R78&lt;11),(-2*R78+26),IF(AND(R78&gt;10,R78&lt;16),(-R78+16),IF(R78&gt;15,0,IF(R78="",))))))</f>
        <v>0</v>
      </c>
      <c r="T78" s="32"/>
      <c r="U78" s="34">
        <f>IF(T78="DNF",0,IF(AND(T78&lt;4,T78&gt;0),((-1*T78+4)),IF(AND(T78&gt;3,T78),0,IF(T78="",))))</f>
        <v>0</v>
      </c>
      <c r="V78" s="32"/>
      <c r="W78" s="34">
        <f>IF(V78="DNF",0,IF(AND(V78&lt;3,V78&gt;0),((-3*V78+28)),IF(AND(V78&gt;2,V78&lt;11),(-2*V78+26),IF(AND(V78&gt;10,V78&lt;16),(-V78+16),IF(V78&gt;15,0,IF(V78="",))))))</f>
        <v>0</v>
      </c>
      <c r="X78" s="32"/>
      <c r="Y78" s="34">
        <f>IF(X78="DNF",0,IF(AND(X78&lt;4,X78&gt;0),((-1*X78+4)),IF(AND(X78&gt;3,X78),0,IF(X78="",))))</f>
        <v>0</v>
      </c>
      <c r="Z78" s="35">
        <f>SUM(Q78+S78+U78+W78+Y78)</f>
        <v>0</v>
      </c>
      <c r="AA78" s="49"/>
      <c r="AB78" s="53"/>
      <c r="AC78" s="48"/>
    </row>
    <row r="79" spans="1:30" ht="12.75">
      <c r="A79" s="8">
        <v>15</v>
      </c>
      <c r="B79" s="27">
        <v>11</v>
      </c>
      <c r="C79" s="27" t="s">
        <v>125</v>
      </c>
      <c r="D79" s="27" t="s">
        <v>126</v>
      </c>
      <c r="E79" s="27" t="s">
        <v>127</v>
      </c>
      <c r="F79" s="27" t="s">
        <v>128</v>
      </c>
      <c r="G79" s="27" t="s">
        <v>98</v>
      </c>
      <c r="H79" s="27">
        <v>17</v>
      </c>
      <c r="I79" s="27"/>
      <c r="J79" s="27" t="s">
        <v>64</v>
      </c>
      <c r="K79" s="28">
        <v>0.382638888888888</v>
      </c>
      <c r="L79" s="29">
        <v>0.0180555555555556</v>
      </c>
      <c r="M79" s="37">
        <v>0.029303125</v>
      </c>
      <c r="N79" s="29">
        <f>IF(M79&gt;0,(M79-L79)," ")</f>
        <v>0.0112475694444444</v>
      </c>
      <c r="O79" s="31">
        <f>IF(M79&gt;0,$P$2/(N79*24),"")</f>
        <v>17.04071867378761</v>
      </c>
      <c r="P79" s="32">
        <v>15</v>
      </c>
      <c r="Q79" s="33">
        <f>IF(P79="DNF",0,IF(AND(P79&lt;3,P79&gt;0),((-3*P79+28)),IF(AND(P79&gt;2,P79&lt;11),(-2*P79+26),IF(AND(P79&gt;10,P79&lt;16),(-P79+16),IF(P79&gt;15,0,IF(P79="",))))))</f>
        <v>1</v>
      </c>
      <c r="R79" s="32">
        <v>7</v>
      </c>
      <c r="S79" s="34">
        <f>IF(R79="DNF",0,IF(AND(R79&lt;3,R79&gt;0),((-3*R79+28)),IF(AND(R79&gt;2,R79&lt;11),(-2*R79+26),IF(AND(R79&gt;10,R79&lt;16),(-R79+16),IF(R79&gt;15,0,IF(R79="",))))))</f>
        <v>12</v>
      </c>
      <c r="T79" s="32">
        <v>3</v>
      </c>
      <c r="U79" s="34">
        <f>IF(T79="DNF",0,IF(AND(T79&lt;4,T79&gt;0),((-1*T79+4)),IF(AND(T79&gt;3,T79),0,IF(T79="",))))</f>
        <v>1</v>
      </c>
      <c r="V79" s="32">
        <v>1</v>
      </c>
      <c r="W79" s="34">
        <f>IF(V79="DNF",0,IF(AND(V79&lt;3,V79&gt;0),((-3*V79+28)),IF(AND(V79&gt;2,V79&lt;11),(-2*V79+26),IF(AND(V79&gt;10,V79&lt;16),(-V79+16),IF(V79&gt;15,0,IF(V79="",))))))</f>
        <v>25</v>
      </c>
      <c r="X79" s="32"/>
      <c r="Y79" s="34">
        <f>IF(X79="DNF",0,IF(AND(X79&lt;4,X79&gt;0),((-1*X79+4)),IF(AND(X79&gt;3,X79),0,IF(X79="",))))</f>
        <v>0</v>
      </c>
      <c r="Z79" s="35">
        <f>SUM(Q79+S79+U79+W79+Y79)</f>
        <v>39</v>
      </c>
      <c r="AA79" s="49"/>
      <c r="AB79" s="53"/>
      <c r="AC79" s="48"/>
      <c r="AD79" s="48"/>
    </row>
    <row r="80" spans="1:30" ht="12.75">
      <c r="A80" s="8">
        <v>16</v>
      </c>
      <c r="B80" s="27">
        <v>7</v>
      </c>
      <c r="C80" s="27" t="s">
        <v>115</v>
      </c>
      <c r="D80" s="27" t="s">
        <v>116</v>
      </c>
      <c r="E80" s="27" t="s">
        <v>117</v>
      </c>
      <c r="F80" s="27" t="s">
        <v>118</v>
      </c>
      <c r="G80" s="27" t="s">
        <v>98</v>
      </c>
      <c r="H80" s="27">
        <v>17</v>
      </c>
      <c r="I80" s="27"/>
      <c r="J80" s="27" t="s">
        <v>64</v>
      </c>
      <c r="K80" s="28">
        <v>0.379861111111111</v>
      </c>
      <c r="L80" s="29">
        <v>0.0152777777777778</v>
      </c>
      <c r="M80" s="37">
        <v>0.025894791666666667</v>
      </c>
      <c r="N80" s="29">
        <f>IF(M80&gt;0,(M80-L80)," ")</f>
        <v>0.010617013888888867</v>
      </c>
      <c r="O80" s="31">
        <f>IF(M80&gt;0,$P$2/(N80*24),"")</f>
        <v>18.05278477286853</v>
      </c>
      <c r="P80" s="32">
        <v>8</v>
      </c>
      <c r="Q80" s="33">
        <f>IF(P80="DNF",0,IF(AND(P80&lt;3,P80&gt;0),((-3*P80+28)),IF(AND(P80&gt;2,P80&lt;11),(-2*P80+26),IF(AND(P80&gt;10,P80&lt;16),(-P80+16),IF(P80&gt;15,0,IF(P80="",))))))</f>
        <v>10</v>
      </c>
      <c r="R80" s="32">
        <v>1</v>
      </c>
      <c r="S80" s="34">
        <f>IF(R80="DNF",0,IF(AND(R80&lt;3,R80&gt;0),((-3*R80+28)),IF(AND(R80&gt;2,R80&lt;11),(-2*R80+26),IF(AND(R80&gt;10,R80&lt;16),(-R80+16),IF(R80&gt;15,0,IF(R80="",))))))</f>
        <v>25</v>
      </c>
      <c r="T80" s="32">
        <v>1</v>
      </c>
      <c r="U80" s="34">
        <f>IF(T80="DNF",0,IF(AND(T80&lt;4,T80&gt;0),((-1*T80+4)),IF(AND(T80&gt;3,T80),0,IF(T80="",))))</f>
        <v>3</v>
      </c>
      <c r="V80" s="32"/>
      <c r="W80" s="34">
        <f>IF(V80="DNF",0,IF(AND(V80&lt;3,V80&gt;0),((-3*V80+28)),IF(AND(V80&gt;2,V80&lt;11),(-2*V80+26),IF(AND(V80&gt;10,V80&lt;16),(-V80+16),IF(V80&gt;15,0,IF(V80="",))))))</f>
        <v>0</v>
      </c>
      <c r="X80" s="32"/>
      <c r="Y80" s="34">
        <f>IF(X80="DNF",0,IF(AND(X80&lt;4,X80&gt;0),((-1*X80+4)),IF(AND(X80&gt;3,X80),0,IF(X80="",))))</f>
        <v>0</v>
      </c>
      <c r="Z80" s="35">
        <f>SUM(Q80+S80+U80+W80+Y80)</f>
        <v>38</v>
      </c>
      <c r="AA80" s="49"/>
      <c r="AB80" s="53"/>
      <c r="AC80" s="48"/>
      <c r="AD80" s="48"/>
    </row>
    <row r="81" spans="2:30" ht="12.75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9"/>
      <c r="M81" s="37"/>
      <c r="N81" s="29"/>
      <c r="O81" s="31"/>
      <c r="P81" s="32"/>
      <c r="Q81" s="33"/>
      <c r="R81" s="32"/>
      <c r="S81" s="34"/>
      <c r="T81" s="32"/>
      <c r="U81" s="34"/>
      <c r="V81" s="32"/>
      <c r="W81" s="34"/>
      <c r="X81" s="32"/>
      <c r="Y81" s="34"/>
      <c r="Z81" s="35">
        <f>SUM(Z76:Z80)</f>
        <v>88</v>
      </c>
      <c r="AA81" s="49"/>
      <c r="AB81" s="53"/>
      <c r="AC81" s="48"/>
      <c r="AD81" s="48"/>
    </row>
    <row r="82" spans="1:30" ht="12.75">
      <c r="A82" s="8">
        <v>17</v>
      </c>
      <c r="B82" s="27">
        <v>115</v>
      </c>
      <c r="C82" s="27" t="s">
        <v>357</v>
      </c>
      <c r="D82" s="27" t="s">
        <v>379</v>
      </c>
      <c r="E82" s="27" t="s">
        <v>380</v>
      </c>
      <c r="F82" s="27" t="s">
        <v>381</v>
      </c>
      <c r="G82" s="27" t="s">
        <v>42</v>
      </c>
      <c r="H82" s="27">
        <v>12</v>
      </c>
      <c r="I82" s="27">
        <v>229608</v>
      </c>
      <c r="J82" s="27" t="s">
        <v>70</v>
      </c>
      <c r="K82" s="28">
        <v>0.454861111111105</v>
      </c>
      <c r="L82" s="29">
        <v>0.0902777777777777</v>
      </c>
      <c r="M82" s="30">
        <v>0.10482233796296296</v>
      </c>
      <c r="N82" s="29">
        <f>IF(M82&gt;0,(M82-L82)," ")</f>
        <v>0.014544560185185254</v>
      </c>
      <c r="O82" s="31">
        <f>IF(M82&gt;0,$P$2/(N82*24),"")</f>
        <v>13.177893606015932</v>
      </c>
      <c r="P82" s="32">
        <v>5</v>
      </c>
      <c r="Q82" s="33">
        <f>IF(P82="DNF",0,IF(AND(P82&lt;3,P82&gt;0),((-3*P82+28)),IF(AND(P82&gt;2,P82&lt;11),(-2*P82+26),IF(AND(P82&gt;10,P82&lt;16),(-P82+16),IF(P82&gt;15,0,IF(P82="",))))))</f>
        <v>16</v>
      </c>
      <c r="R82" s="32">
        <v>19</v>
      </c>
      <c r="S82" s="34">
        <f>IF(R82="DNF",0,IF(AND(R82&lt;3,R82&gt;0),((-3*R82+28)),IF(AND(R82&gt;2,R82&lt;11),(-2*R82+26),IF(AND(R82&gt;10,R82&lt;16),(-R82+16),IF(R82&gt;15,0,IF(R82="",))))))</f>
        <v>0</v>
      </c>
      <c r="T82" s="32"/>
      <c r="U82" s="34">
        <f>IF(T82="DNF",0,IF(AND(T82&lt;4,T82&gt;0),((-1*T82+4)),IF(AND(T82&gt;3,T82),0,IF(T82="",))))</f>
        <v>0</v>
      </c>
      <c r="V82" s="32">
        <v>19</v>
      </c>
      <c r="W82" s="34">
        <f>IF(V82="DNF",0,IF(AND(V82&lt;3,V82&gt;0),((-3*V82+28)),IF(AND(V82&gt;2,V82&lt;11),(-2*V82+26),IF(AND(V82&gt;10,V82&lt;16),(-V82+16),IF(V82&gt;15,0,IF(V82="",))))))</f>
        <v>0</v>
      </c>
      <c r="X82" s="32"/>
      <c r="Y82" s="34">
        <f>IF(X82="DNF",0,IF(AND(X82&lt;4,X82&gt;0),((-1*X82+4)),IF(AND(X82&gt;3,X82),0,IF(X82="",))))</f>
        <v>0</v>
      </c>
      <c r="Z82" s="35">
        <f>SUM(Q82+S82+U82+W82+Y82)</f>
        <v>16</v>
      </c>
      <c r="AA82" s="35"/>
      <c r="AB82" s="43"/>
      <c r="AC82" s="46"/>
      <c r="AD82" s="48"/>
    </row>
    <row r="83" spans="2:30" ht="12.75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9"/>
      <c r="M83" s="30"/>
      <c r="N83" s="29"/>
      <c r="O83" s="31"/>
      <c r="P83" s="32"/>
      <c r="Q83" s="33"/>
      <c r="R83" s="32"/>
      <c r="S83" s="34"/>
      <c r="T83" s="32"/>
      <c r="U83" s="34"/>
      <c r="V83" s="32"/>
      <c r="W83" s="34"/>
      <c r="X83" s="32"/>
      <c r="Y83" s="34"/>
      <c r="Z83" s="35"/>
      <c r="AA83" s="49"/>
      <c r="AB83" s="53"/>
      <c r="AC83" s="48"/>
      <c r="AD83" s="48"/>
    </row>
    <row r="84" spans="1:29" ht="12.75">
      <c r="A84" s="8">
        <v>18</v>
      </c>
      <c r="B84" s="27">
        <v>116</v>
      </c>
      <c r="C84" s="27" t="s">
        <v>18</v>
      </c>
      <c r="D84" s="27" t="s">
        <v>4</v>
      </c>
      <c r="E84" s="27" t="s">
        <v>72</v>
      </c>
      <c r="F84" s="27" t="s">
        <v>382</v>
      </c>
      <c r="G84" s="27" t="s">
        <v>37</v>
      </c>
      <c r="H84" s="27">
        <v>12</v>
      </c>
      <c r="I84" s="27">
        <v>229127</v>
      </c>
      <c r="J84" s="27" t="s">
        <v>70</v>
      </c>
      <c r="K84" s="28">
        <v>0.455555555555549</v>
      </c>
      <c r="L84" s="29">
        <v>0.0909722222222221</v>
      </c>
      <c r="M84" s="30">
        <v>0.10631458333333332</v>
      </c>
      <c r="N84" s="29">
        <f aca="true" t="shared" si="24" ref="N84:N90">IF(M84&gt;0,(M84-L84)," ")</f>
        <v>0.01534236111111123</v>
      </c>
      <c r="O84" s="31">
        <f aca="true" t="shared" si="25" ref="O84:O90">IF(M84&gt;0,$P$2/(N84*24),"")</f>
        <v>12.492644729099617</v>
      </c>
      <c r="P84" s="32">
        <v>8</v>
      </c>
      <c r="Q84" s="33">
        <f aca="true" t="shared" si="26" ref="Q84:Q90">IF(P84="DNF",0,IF(AND(P84&lt;3,P84&gt;0),((-3*P84+28)),IF(AND(P84&gt;2,P84&lt;11),(-2*P84+26),IF(AND(P84&gt;10,P84&lt;16),(-P84+16),IF(P84&gt;15,0,IF(P84="",))))))</f>
        <v>10</v>
      </c>
      <c r="R84" s="32">
        <v>6</v>
      </c>
      <c r="S84" s="34">
        <f aca="true" t="shared" si="27" ref="S84:S90">IF(R84="DNF",0,IF(AND(R84&lt;3,R84&gt;0),((-3*R84+28)),IF(AND(R84&gt;2,R84&lt;11),(-2*R84+26),IF(AND(R84&gt;10,R84&lt;16),(-R84+16),IF(R84&gt;15,0,IF(R84="",))))))</f>
        <v>14</v>
      </c>
      <c r="T84" s="32"/>
      <c r="U84" s="34">
        <f aca="true" t="shared" si="28" ref="U84:U90">IF(T84="DNF",0,IF(AND(T84&lt;4,T84&gt;0),((-1*T84+4)),IF(AND(T84&gt;3,T84),0,IF(T84="",))))</f>
        <v>0</v>
      </c>
      <c r="V84" s="32">
        <v>8</v>
      </c>
      <c r="W84" s="34">
        <f aca="true" t="shared" si="29" ref="W84:W90">IF(V84="DNF",0,IF(AND(V84&lt;3,V84&gt;0),((-3*V84+28)),IF(AND(V84&gt;2,V84&lt;11),(-2*V84+26),IF(AND(V84&gt;10,V84&lt;16),(-V84+16),IF(V84&gt;15,0,IF(V84="",))))))</f>
        <v>10</v>
      </c>
      <c r="X84" s="32"/>
      <c r="Y84" s="34">
        <f aca="true" t="shared" si="30" ref="Y84:Y90">IF(X84="DNF",0,IF(AND(X84&lt;4,X84&gt;0),((-1*X84+4)),IF(AND(X84&gt;3,X84),0,IF(X84="",))))</f>
        <v>0</v>
      </c>
      <c r="Z84" s="35">
        <f aca="true" t="shared" si="31" ref="Z84:Z90">SUM(Q84+S84+U84+W84+Y84)</f>
        <v>34</v>
      </c>
      <c r="AA84" s="35"/>
      <c r="AB84" s="43"/>
      <c r="AC84" s="46"/>
    </row>
    <row r="85" spans="1:28" ht="12.75">
      <c r="A85" s="8">
        <v>19</v>
      </c>
      <c r="B85" s="27">
        <v>126</v>
      </c>
      <c r="C85" s="27" t="s">
        <v>59</v>
      </c>
      <c r="D85" s="27" t="s">
        <v>401</v>
      </c>
      <c r="E85" s="27" t="s">
        <v>72</v>
      </c>
      <c r="F85" s="27" t="s">
        <v>382</v>
      </c>
      <c r="G85" s="27" t="s">
        <v>37</v>
      </c>
      <c r="H85" s="27">
        <v>12</v>
      </c>
      <c r="I85" s="27" t="s">
        <v>110</v>
      </c>
      <c r="J85" s="27" t="s">
        <v>70</v>
      </c>
      <c r="K85" s="28">
        <v>0.462499999999993</v>
      </c>
      <c r="L85" s="29">
        <v>0.0979166666666666</v>
      </c>
      <c r="M85" s="30">
        <v>0.11422002314814815</v>
      </c>
      <c r="N85" s="29">
        <f t="shared" si="24"/>
        <v>0.016303356481481554</v>
      </c>
      <c r="O85" s="31">
        <f t="shared" si="25"/>
        <v>11.756270365821573</v>
      </c>
      <c r="P85" s="32">
        <v>10</v>
      </c>
      <c r="Q85" s="33">
        <f t="shared" si="26"/>
        <v>6</v>
      </c>
      <c r="R85" s="32">
        <v>11</v>
      </c>
      <c r="S85" s="34">
        <f t="shared" si="27"/>
        <v>5</v>
      </c>
      <c r="T85" s="32"/>
      <c r="U85" s="34">
        <f t="shared" si="28"/>
        <v>0</v>
      </c>
      <c r="V85" s="32">
        <v>7</v>
      </c>
      <c r="W85" s="34">
        <f t="shared" si="29"/>
        <v>12</v>
      </c>
      <c r="X85" s="32"/>
      <c r="Y85" s="34">
        <f t="shared" si="30"/>
        <v>0</v>
      </c>
      <c r="Z85" s="35">
        <f t="shared" si="31"/>
        <v>23</v>
      </c>
      <c r="AA85" s="49"/>
      <c r="AB85" s="53"/>
    </row>
    <row r="86" spans="1:30" ht="12.75">
      <c r="A86" s="8">
        <v>20</v>
      </c>
      <c r="B86" s="27">
        <v>125</v>
      </c>
      <c r="C86" s="27" t="s">
        <v>308</v>
      </c>
      <c r="D86" s="27" t="s">
        <v>399</v>
      </c>
      <c r="E86" s="27" t="s">
        <v>72</v>
      </c>
      <c r="F86" s="27" t="s">
        <v>400</v>
      </c>
      <c r="G86" s="27" t="s">
        <v>37</v>
      </c>
      <c r="H86" s="27">
        <v>12</v>
      </c>
      <c r="I86" s="27" t="s">
        <v>232</v>
      </c>
      <c r="J86" s="27" t="s">
        <v>70</v>
      </c>
      <c r="K86" s="28">
        <v>0.461805555555548</v>
      </c>
      <c r="L86" s="29">
        <v>0.0972222222222221</v>
      </c>
      <c r="N86" s="29" t="str">
        <f t="shared" si="24"/>
        <v> </v>
      </c>
      <c r="O86" s="31">
        <f t="shared" si="25"/>
      </c>
      <c r="P86" s="32"/>
      <c r="Q86" s="33">
        <f t="shared" si="26"/>
        <v>0</v>
      </c>
      <c r="R86" s="32"/>
      <c r="S86" s="34">
        <f t="shared" si="27"/>
        <v>0</v>
      </c>
      <c r="T86" s="32"/>
      <c r="U86" s="34">
        <f t="shared" si="28"/>
        <v>0</v>
      </c>
      <c r="V86" s="32">
        <v>16</v>
      </c>
      <c r="W86" s="34">
        <f t="shared" si="29"/>
        <v>0</v>
      </c>
      <c r="X86" s="32"/>
      <c r="Y86" s="34">
        <f t="shared" si="30"/>
        <v>0</v>
      </c>
      <c r="Z86" s="35">
        <f t="shared" si="31"/>
        <v>0</v>
      </c>
      <c r="AA86" s="49"/>
      <c r="AB86" s="53"/>
      <c r="AC86" s="48"/>
      <c r="AD86" s="48"/>
    </row>
    <row r="87" spans="1:30" ht="12.75">
      <c r="A87" s="8">
        <v>21</v>
      </c>
      <c r="B87" s="27">
        <v>128</v>
      </c>
      <c r="C87" s="27" t="s">
        <v>26</v>
      </c>
      <c r="D87" s="27" t="s">
        <v>404</v>
      </c>
      <c r="E87" s="27" t="s">
        <v>72</v>
      </c>
      <c r="F87" s="27" t="s">
        <v>400</v>
      </c>
      <c r="G87" s="27" t="s">
        <v>37</v>
      </c>
      <c r="H87" s="27">
        <v>12</v>
      </c>
      <c r="I87" s="27">
        <v>219963</v>
      </c>
      <c r="J87" s="27" t="s">
        <v>70</v>
      </c>
      <c r="K87" s="28">
        <v>0.463888888888882</v>
      </c>
      <c r="L87" s="29">
        <v>0.0993055555555555</v>
      </c>
      <c r="N87" s="29" t="str">
        <f t="shared" si="24"/>
        <v> </v>
      </c>
      <c r="O87" s="31">
        <f t="shared" si="25"/>
      </c>
      <c r="P87" s="32"/>
      <c r="Q87" s="33">
        <f t="shared" si="26"/>
        <v>0</v>
      </c>
      <c r="R87" s="32"/>
      <c r="S87" s="34">
        <f t="shared" si="27"/>
        <v>0</v>
      </c>
      <c r="T87" s="32"/>
      <c r="U87" s="34">
        <f t="shared" si="28"/>
        <v>0</v>
      </c>
      <c r="V87" s="32"/>
      <c r="W87" s="34">
        <f t="shared" si="29"/>
        <v>0</v>
      </c>
      <c r="X87" s="32"/>
      <c r="Y87" s="34">
        <f t="shared" si="30"/>
        <v>0</v>
      </c>
      <c r="Z87" s="35">
        <f t="shared" si="31"/>
        <v>0</v>
      </c>
      <c r="AA87" s="49"/>
      <c r="AB87" s="53"/>
      <c r="AC87" s="48"/>
      <c r="AD87" s="48"/>
    </row>
    <row r="88" spans="1:30" ht="12.75">
      <c r="A88" s="8">
        <v>22</v>
      </c>
      <c r="B88" s="27">
        <v>79</v>
      </c>
      <c r="C88" s="27" t="s">
        <v>32</v>
      </c>
      <c r="D88" s="27" t="s">
        <v>9</v>
      </c>
      <c r="E88" s="27" t="s">
        <v>72</v>
      </c>
      <c r="F88" s="27" t="s">
        <v>299</v>
      </c>
      <c r="G88" s="27" t="s">
        <v>37</v>
      </c>
      <c r="H88" s="27">
        <v>16</v>
      </c>
      <c r="I88" s="27">
        <v>200189</v>
      </c>
      <c r="J88" s="27" t="s">
        <v>65</v>
      </c>
      <c r="K88" s="28">
        <v>0.429861111111107</v>
      </c>
      <c r="L88" s="29">
        <v>0.0652777777777777</v>
      </c>
      <c r="M88" s="37">
        <v>0.07684421296296297</v>
      </c>
      <c r="N88" s="29">
        <f t="shared" si="24"/>
        <v>0.01156643518518527</v>
      </c>
      <c r="O88" s="31">
        <f t="shared" si="25"/>
        <v>16.570936818299955</v>
      </c>
      <c r="P88" s="32">
        <v>12</v>
      </c>
      <c r="Q88" s="33">
        <f t="shared" si="26"/>
        <v>4</v>
      </c>
      <c r="R88" s="32">
        <v>15</v>
      </c>
      <c r="S88" s="34">
        <f t="shared" si="27"/>
        <v>1</v>
      </c>
      <c r="T88" s="32"/>
      <c r="U88" s="34">
        <f t="shared" si="28"/>
        <v>0</v>
      </c>
      <c r="V88" s="32">
        <v>10</v>
      </c>
      <c r="W88" s="34">
        <f t="shared" si="29"/>
        <v>6</v>
      </c>
      <c r="X88" s="32"/>
      <c r="Y88" s="34">
        <f t="shared" si="30"/>
        <v>0</v>
      </c>
      <c r="Z88" s="35">
        <f t="shared" si="31"/>
        <v>11</v>
      </c>
      <c r="AA88" s="49"/>
      <c r="AB88" s="53"/>
      <c r="AC88" s="48"/>
      <c r="AD88" s="48"/>
    </row>
    <row r="89" spans="1:30" ht="12.75">
      <c r="A89" s="8">
        <v>23</v>
      </c>
      <c r="B89" s="27">
        <v>52</v>
      </c>
      <c r="C89" s="27" t="s">
        <v>21</v>
      </c>
      <c r="D89" s="27" t="s">
        <v>7</v>
      </c>
      <c r="E89" s="27" t="s">
        <v>72</v>
      </c>
      <c r="F89" s="27" t="s">
        <v>231</v>
      </c>
      <c r="G89" s="27" t="s">
        <v>37</v>
      </c>
      <c r="H89" s="27">
        <v>15</v>
      </c>
      <c r="I89" s="27" t="s">
        <v>232</v>
      </c>
      <c r="J89" s="27" t="s">
        <v>65</v>
      </c>
      <c r="K89" s="28">
        <v>0.411111111111108</v>
      </c>
      <c r="L89" s="29">
        <v>0.0465277777777777</v>
      </c>
      <c r="M89" s="37">
        <v>0.05869606481481482</v>
      </c>
      <c r="N89" s="29">
        <f t="shared" si="24"/>
        <v>0.012168287037037116</v>
      </c>
      <c r="O89" s="31">
        <f t="shared" si="25"/>
        <v>15.751326878079299</v>
      </c>
      <c r="P89" s="32">
        <v>23</v>
      </c>
      <c r="Q89" s="33">
        <f t="shared" si="26"/>
        <v>0</v>
      </c>
      <c r="R89" s="32"/>
      <c r="S89" s="34">
        <f t="shared" si="27"/>
        <v>0</v>
      </c>
      <c r="T89" s="32"/>
      <c r="U89" s="34">
        <f t="shared" si="28"/>
        <v>0</v>
      </c>
      <c r="V89" s="32">
        <v>20</v>
      </c>
      <c r="W89" s="34">
        <f t="shared" si="29"/>
        <v>0</v>
      </c>
      <c r="X89" s="32"/>
      <c r="Y89" s="34">
        <f t="shared" si="30"/>
        <v>0</v>
      </c>
      <c r="Z89" s="35">
        <f t="shared" si="31"/>
        <v>0</v>
      </c>
      <c r="AA89" s="49"/>
      <c r="AB89" s="53"/>
      <c r="AC89" s="48"/>
      <c r="AD89" s="48"/>
    </row>
    <row r="90" spans="1:30" ht="12.75">
      <c r="A90" s="8">
        <v>24</v>
      </c>
      <c r="B90" s="27">
        <v>10</v>
      </c>
      <c r="C90" s="27" t="s">
        <v>51</v>
      </c>
      <c r="D90" s="27" t="s">
        <v>47</v>
      </c>
      <c r="E90" s="27" t="s">
        <v>72</v>
      </c>
      <c r="F90" s="27" t="s">
        <v>124</v>
      </c>
      <c r="G90" s="27" t="s">
        <v>37</v>
      </c>
      <c r="H90" s="27">
        <v>17</v>
      </c>
      <c r="I90" s="27">
        <v>190663</v>
      </c>
      <c r="J90" s="27" t="s">
        <v>64</v>
      </c>
      <c r="K90" s="28">
        <v>0.381944444444444</v>
      </c>
      <c r="L90" s="29">
        <v>0.0173611111111111</v>
      </c>
      <c r="M90" s="37">
        <v>0.029245601851851852</v>
      </c>
      <c r="N90" s="29">
        <f t="shared" si="24"/>
        <v>0.011884490740740751</v>
      </c>
      <c r="O90" s="31">
        <f t="shared" si="25"/>
        <v>16.127461483025247</v>
      </c>
      <c r="P90" s="32">
        <v>26</v>
      </c>
      <c r="Q90" s="33">
        <f t="shared" si="26"/>
        <v>0</v>
      </c>
      <c r="R90" s="32"/>
      <c r="S90" s="34">
        <f t="shared" si="27"/>
        <v>0</v>
      </c>
      <c r="T90" s="32"/>
      <c r="U90" s="34">
        <f t="shared" si="28"/>
        <v>0</v>
      </c>
      <c r="V90" s="32"/>
      <c r="W90" s="34">
        <f t="shared" si="29"/>
        <v>0</v>
      </c>
      <c r="X90" s="32"/>
      <c r="Y90" s="34">
        <f t="shared" si="30"/>
        <v>0</v>
      </c>
      <c r="Z90" s="35">
        <f t="shared" si="31"/>
        <v>0</v>
      </c>
      <c r="AA90" s="49"/>
      <c r="AB90" s="53"/>
      <c r="AC90" s="48"/>
      <c r="AD90" s="48"/>
    </row>
    <row r="91" spans="2:30" ht="12.75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9"/>
      <c r="M91" s="37"/>
      <c r="N91" s="29"/>
      <c r="O91" s="31"/>
      <c r="P91" s="32"/>
      <c r="Q91" s="33"/>
      <c r="R91" s="32"/>
      <c r="S91" s="34"/>
      <c r="T91" s="32"/>
      <c r="U91" s="34"/>
      <c r="V91" s="32"/>
      <c r="W91" s="34"/>
      <c r="X91" s="32"/>
      <c r="Y91" s="34"/>
      <c r="Z91" s="35">
        <f>SUM(Z84:Z90)</f>
        <v>68</v>
      </c>
      <c r="AA91" s="49"/>
      <c r="AB91" s="53"/>
      <c r="AC91" s="48"/>
      <c r="AD91" s="48"/>
    </row>
    <row r="92" spans="1:30" ht="12.75">
      <c r="A92" s="8">
        <v>25</v>
      </c>
      <c r="B92" s="27">
        <v>96</v>
      </c>
      <c r="C92" s="27" t="s">
        <v>33</v>
      </c>
      <c r="D92" s="27" t="s">
        <v>336</v>
      </c>
      <c r="E92" s="27" t="s">
        <v>337</v>
      </c>
      <c r="F92" s="27" t="s">
        <v>338</v>
      </c>
      <c r="G92" s="27" t="s">
        <v>39</v>
      </c>
      <c r="H92" s="27">
        <v>13</v>
      </c>
      <c r="I92" s="27">
        <v>211959</v>
      </c>
      <c r="J92" s="27" t="s">
        <v>66</v>
      </c>
      <c r="K92" s="28">
        <v>0.441666666666661</v>
      </c>
      <c r="L92" s="29">
        <v>0.0770833333333333</v>
      </c>
      <c r="M92" s="30">
        <v>0.08980092592592592</v>
      </c>
      <c r="N92" s="29">
        <f>IF(M92&gt;0,(M92-L92)," ")</f>
        <v>0.012717592592592628</v>
      </c>
      <c r="O92" s="31">
        <f>IF(M92&gt;0,$P$2/(N92*24),"")</f>
        <v>15.070986530760788</v>
      </c>
      <c r="P92" s="32">
        <v>12</v>
      </c>
      <c r="Q92" s="33">
        <f>IF(P92="DNF",0,IF(AND(P92&lt;3,P92&gt;0),((-3*P92+28)),IF(AND(P92&gt;2,P92&lt;11),(-2*P92+26),IF(AND(P92&gt;10,P92&lt;16),(-P92+16),IF(P92&gt;15,0,IF(P92="",))))))</f>
        <v>4</v>
      </c>
      <c r="R92" s="32">
        <v>12</v>
      </c>
      <c r="S92" s="34">
        <f>IF(R92="DNF",0,IF(AND(R92&lt;3,R92&gt;0),((-3*R92+28)),IF(AND(R92&gt;2,R92&lt;11),(-2*R92+26),IF(AND(R92&gt;10,R92&lt;16),(-R92+16),IF(R92&gt;15,0,IF(R92="",))))))</f>
        <v>4</v>
      </c>
      <c r="T92" s="32"/>
      <c r="U92" s="34">
        <f>IF(T92="DNF",0,IF(AND(T92&lt;4,T92&gt;0),((-1*T92+4)),IF(AND(T92&gt;3,T92),0,IF(T92="",))))</f>
        <v>0</v>
      </c>
      <c r="V92" s="32">
        <v>13</v>
      </c>
      <c r="W92" s="34">
        <f>IF(V92="DNF",0,IF(AND(V92&lt;3,V92&gt;0),((-3*V92+28)),IF(AND(V92&gt;2,V92&lt;11),(-2*V92+26),IF(AND(V92&gt;10,V92&lt;16),(-V92+16),IF(V92&gt;15,0,IF(V92="",))))))</f>
        <v>3</v>
      </c>
      <c r="X92" s="32"/>
      <c r="Y92" s="34">
        <f>IF(X92="DNF",0,IF(AND(X92&lt;4,X92&gt;0),((-1*X92+4)),IF(AND(X92&gt;3,X92),0,IF(X92="",))))</f>
        <v>0</v>
      </c>
      <c r="Z92" s="35">
        <f>SUM(Q92+S92+U92+W92+Y92)</f>
        <v>11</v>
      </c>
      <c r="AA92" s="35"/>
      <c r="AB92" s="43"/>
      <c r="AC92" s="46"/>
      <c r="AD92" s="48"/>
    </row>
    <row r="93" spans="2:30" ht="12.75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9"/>
      <c r="M93" s="30"/>
      <c r="N93" s="29"/>
      <c r="O93" s="31"/>
      <c r="P93" s="32"/>
      <c r="Q93" s="33"/>
      <c r="R93" s="32"/>
      <c r="S93" s="34"/>
      <c r="T93" s="32"/>
      <c r="U93" s="34"/>
      <c r="V93" s="32"/>
      <c r="W93" s="34"/>
      <c r="X93" s="32"/>
      <c r="Y93" s="34"/>
      <c r="Z93" s="35"/>
      <c r="AA93" s="49"/>
      <c r="AB93" s="53"/>
      <c r="AC93" s="48"/>
      <c r="AD93" s="48"/>
    </row>
    <row r="94" spans="1:30" ht="12.75">
      <c r="A94" s="8">
        <v>26</v>
      </c>
      <c r="B94" s="27">
        <v>58</v>
      </c>
      <c r="C94" s="27" t="s">
        <v>27</v>
      </c>
      <c r="D94" s="27" t="s">
        <v>244</v>
      </c>
      <c r="E94" s="27" t="s">
        <v>101</v>
      </c>
      <c r="F94" s="27" t="s">
        <v>174</v>
      </c>
      <c r="G94" s="27" t="s">
        <v>245</v>
      </c>
      <c r="H94" s="27">
        <v>16</v>
      </c>
      <c r="I94" s="27">
        <v>242828</v>
      </c>
      <c r="J94" s="27" t="s">
        <v>65</v>
      </c>
      <c r="K94" s="28">
        <v>0.415277777777775</v>
      </c>
      <c r="L94" s="29">
        <v>0.0506944444444444</v>
      </c>
      <c r="M94" s="37">
        <v>0.06583217592592593</v>
      </c>
      <c r="N94" s="29">
        <f aca="true" t="shared" si="32" ref="N94:N104">IF(M94&gt;0,(M94-L94)," ")</f>
        <v>0.015137731481481523</v>
      </c>
      <c r="O94" s="31">
        <f aca="true" t="shared" si="33" ref="O94:O104">IF(M94&gt;0,$P$2/(N94*24),"")</f>
        <v>12.661518464714392</v>
      </c>
      <c r="P94" s="32">
        <v>40</v>
      </c>
      <c r="Q94" s="33">
        <f aca="true" t="shared" si="34" ref="Q94:Q104">IF(P94="DNF",0,IF(AND(P94&lt;3,P94&gt;0),((-3*P94+28)),IF(AND(P94&gt;2,P94&lt;11),(-2*P94+26),IF(AND(P94&gt;10,P94&lt;16),(-P94+16),IF(P94&gt;15,0,IF(P94="",))))))</f>
        <v>0</v>
      </c>
      <c r="R94" s="32"/>
      <c r="S94" s="34">
        <f aca="true" t="shared" si="35" ref="S94:S104">IF(R94="DNF",0,IF(AND(R94&lt;3,R94&gt;0),((-3*R94+28)),IF(AND(R94&gt;2,R94&lt;11),(-2*R94+26),IF(AND(R94&gt;10,R94&lt;16),(-R94+16),IF(R94&gt;15,0,IF(R94="",))))))</f>
        <v>0</v>
      </c>
      <c r="T94" s="32"/>
      <c r="U94" s="34">
        <f aca="true" t="shared" si="36" ref="U94:U104">IF(T94="DNF",0,IF(AND(T94&lt;4,T94&gt;0),((-1*T94+4)),IF(AND(T94&gt;3,T94),0,IF(T94="",))))</f>
        <v>0</v>
      </c>
      <c r="V94" s="32">
        <v>22</v>
      </c>
      <c r="W94" s="34">
        <f aca="true" t="shared" si="37" ref="W94:W104">IF(V94="DNF",0,IF(AND(V94&lt;3,V94&gt;0),((-3*V94+28)),IF(AND(V94&gt;2,V94&lt;11),(-2*V94+26),IF(AND(V94&gt;10,V94&lt;16),(-V94+16),IF(V94&gt;15,0,IF(V94="",))))))</f>
        <v>0</v>
      </c>
      <c r="X94" s="32"/>
      <c r="Y94" s="34">
        <f aca="true" t="shared" si="38" ref="Y94:Y104">IF(X94="DNF",0,IF(AND(X94&lt;4,X94&gt;0),((-1*X94+4)),IF(AND(X94&gt;3,X94),0,IF(X94="",))))</f>
        <v>0</v>
      </c>
      <c r="Z94" s="35">
        <f aca="true" t="shared" si="39" ref="Z94:Z104">SUM(Q94+S94+U94+W94+Y94)</f>
        <v>0</v>
      </c>
      <c r="AA94" s="49"/>
      <c r="AB94" s="53"/>
      <c r="AC94" s="48"/>
      <c r="AD94" s="48"/>
    </row>
    <row r="95" spans="1:30" ht="12.75">
      <c r="A95" s="8">
        <v>27</v>
      </c>
      <c r="B95" s="27">
        <v>2</v>
      </c>
      <c r="C95" s="27" t="s">
        <v>99</v>
      </c>
      <c r="D95" s="27" t="s">
        <v>100</v>
      </c>
      <c r="E95" s="27" t="s">
        <v>101</v>
      </c>
      <c r="F95" s="27" t="s">
        <v>102</v>
      </c>
      <c r="G95" s="27" t="s">
        <v>38</v>
      </c>
      <c r="H95" s="27">
        <v>17</v>
      </c>
      <c r="I95" s="27">
        <v>211435</v>
      </c>
      <c r="J95" s="27" t="s">
        <v>64</v>
      </c>
      <c r="K95" s="28">
        <v>0.3763888888888889</v>
      </c>
      <c r="L95" s="29">
        <v>0.011805555555555555</v>
      </c>
      <c r="M95" s="37">
        <v>0.02219363425925926</v>
      </c>
      <c r="N95" s="29">
        <f t="shared" si="32"/>
        <v>0.010388078703703705</v>
      </c>
      <c r="O95" s="31">
        <f t="shared" si="33"/>
        <v>18.450636747518185</v>
      </c>
      <c r="P95" s="32">
        <v>3</v>
      </c>
      <c r="Q95" s="33">
        <f t="shared" si="34"/>
        <v>20</v>
      </c>
      <c r="R95" s="32">
        <v>14</v>
      </c>
      <c r="S95" s="34">
        <f t="shared" si="35"/>
        <v>2</v>
      </c>
      <c r="T95" s="32"/>
      <c r="U95" s="34">
        <f t="shared" si="36"/>
        <v>0</v>
      </c>
      <c r="V95" s="32">
        <v>3</v>
      </c>
      <c r="W95" s="34">
        <f t="shared" si="37"/>
        <v>20</v>
      </c>
      <c r="X95" s="32"/>
      <c r="Y95" s="34">
        <f t="shared" si="38"/>
        <v>0</v>
      </c>
      <c r="Z95" s="35">
        <f t="shared" si="39"/>
        <v>42</v>
      </c>
      <c r="AA95" s="49"/>
      <c r="AB95" s="53"/>
      <c r="AC95" s="48"/>
      <c r="AD95" s="48"/>
    </row>
    <row r="96" spans="1:30" ht="12.75">
      <c r="A96" s="8">
        <v>28</v>
      </c>
      <c r="B96" s="27">
        <v>14</v>
      </c>
      <c r="C96" s="27" t="s">
        <v>136</v>
      </c>
      <c r="D96" s="27" t="s">
        <v>137</v>
      </c>
      <c r="E96" s="27" t="s">
        <v>138</v>
      </c>
      <c r="F96" s="27" t="s">
        <v>139</v>
      </c>
      <c r="G96" s="27" t="s">
        <v>57</v>
      </c>
      <c r="H96" s="27">
        <v>18</v>
      </c>
      <c r="I96" s="27">
        <v>222366</v>
      </c>
      <c r="J96" s="27" t="s">
        <v>64</v>
      </c>
      <c r="K96" s="28">
        <v>0.384722222222222</v>
      </c>
      <c r="L96" s="29">
        <v>0.0201388888888889</v>
      </c>
      <c r="M96" s="37"/>
      <c r="N96" s="29" t="str">
        <f t="shared" si="32"/>
        <v> </v>
      </c>
      <c r="O96" s="31">
        <f t="shared" si="33"/>
      </c>
      <c r="P96" s="32"/>
      <c r="Q96" s="33">
        <f t="shared" si="34"/>
        <v>0</v>
      </c>
      <c r="R96" s="32"/>
      <c r="S96" s="34">
        <f t="shared" si="35"/>
        <v>0</v>
      </c>
      <c r="T96" s="32"/>
      <c r="U96" s="34">
        <f t="shared" si="36"/>
        <v>0</v>
      </c>
      <c r="V96" s="32"/>
      <c r="W96" s="34">
        <f t="shared" si="37"/>
        <v>0</v>
      </c>
      <c r="X96" s="32"/>
      <c r="Y96" s="34">
        <f t="shared" si="38"/>
        <v>0</v>
      </c>
      <c r="Z96" s="35">
        <f t="shared" si="39"/>
        <v>0</v>
      </c>
      <c r="AA96" s="49"/>
      <c r="AB96" s="53"/>
      <c r="AC96" s="48"/>
      <c r="AD96" s="48"/>
    </row>
    <row r="97" spans="1:30" ht="12.75">
      <c r="A97" s="8">
        <v>29</v>
      </c>
      <c r="B97" s="27">
        <v>121</v>
      </c>
      <c r="C97" s="27" t="s">
        <v>55</v>
      </c>
      <c r="D97" s="27" t="s">
        <v>388</v>
      </c>
      <c r="E97" s="27" t="s">
        <v>147</v>
      </c>
      <c r="F97" s="27" t="s">
        <v>389</v>
      </c>
      <c r="G97" s="27" t="s">
        <v>38</v>
      </c>
      <c r="H97" s="27">
        <v>12</v>
      </c>
      <c r="I97" s="27">
        <v>219434</v>
      </c>
      <c r="J97" s="27" t="s">
        <v>70</v>
      </c>
      <c r="K97" s="28">
        <v>0.459027777777771</v>
      </c>
      <c r="L97" s="29">
        <v>0.0944444444444443</v>
      </c>
      <c r="M97" s="30">
        <v>0.11086562500000001</v>
      </c>
      <c r="N97" s="29">
        <f t="shared" si="32"/>
        <v>0.016421180555555706</v>
      </c>
      <c r="O97" s="31">
        <f t="shared" si="33"/>
        <v>11.671917619943647</v>
      </c>
      <c r="P97" s="32">
        <v>12</v>
      </c>
      <c r="Q97" s="33">
        <f t="shared" si="34"/>
        <v>4</v>
      </c>
      <c r="R97" s="32">
        <v>12</v>
      </c>
      <c r="S97" s="34">
        <f t="shared" si="35"/>
        <v>4</v>
      </c>
      <c r="T97" s="32"/>
      <c r="U97" s="34">
        <f t="shared" si="36"/>
        <v>0</v>
      </c>
      <c r="V97" s="32">
        <v>9</v>
      </c>
      <c r="W97" s="34">
        <f t="shared" si="37"/>
        <v>8</v>
      </c>
      <c r="X97" s="32"/>
      <c r="Y97" s="34">
        <f t="shared" si="38"/>
        <v>0</v>
      </c>
      <c r="Z97" s="35">
        <f t="shared" si="39"/>
        <v>16</v>
      </c>
      <c r="AA97" s="49"/>
      <c r="AB97" s="53"/>
      <c r="AC97" s="48"/>
      <c r="AD97" s="48"/>
    </row>
    <row r="98" spans="1:30" ht="12.75">
      <c r="A98" s="8">
        <v>30</v>
      </c>
      <c r="B98" s="27">
        <v>130</v>
      </c>
      <c r="C98" s="27" t="s">
        <v>19</v>
      </c>
      <c r="D98" s="27" t="s">
        <v>5</v>
      </c>
      <c r="E98" s="27" t="s">
        <v>147</v>
      </c>
      <c r="F98" s="27" t="s">
        <v>102</v>
      </c>
      <c r="G98" s="27" t="s">
        <v>38</v>
      </c>
      <c r="H98" s="27">
        <v>12</v>
      </c>
      <c r="I98" s="27">
        <v>207986</v>
      </c>
      <c r="J98" s="27" t="s">
        <v>70</v>
      </c>
      <c r="K98" s="28">
        <v>0.46527777777777</v>
      </c>
      <c r="L98" s="29">
        <v>0.100694444444444</v>
      </c>
      <c r="M98" s="30">
        <v>0.11885266203703704</v>
      </c>
      <c r="N98" s="29">
        <f t="shared" si="32"/>
        <v>0.018158217592593034</v>
      </c>
      <c r="O98" s="31">
        <f t="shared" si="33"/>
        <v>10.555367876241878</v>
      </c>
      <c r="P98" s="32">
        <v>16</v>
      </c>
      <c r="Q98" s="33">
        <f t="shared" si="34"/>
        <v>0</v>
      </c>
      <c r="R98" s="32"/>
      <c r="S98" s="34">
        <f t="shared" si="35"/>
        <v>0</v>
      </c>
      <c r="T98" s="32"/>
      <c r="U98" s="34">
        <f t="shared" si="36"/>
        <v>0</v>
      </c>
      <c r="V98" s="32">
        <v>13</v>
      </c>
      <c r="W98" s="34">
        <f t="shared" si="37"/>
        <v>3</v>
      </c>
      <c r="X98" s="32"/>
      <c r="Y98" s="34">
        <f t="shared" si="38"/>
        <v>0</v>
      </c>
      <c r="Z98" s="35">
        <f t="shared" si="39"/>
        <v>3</v>
      </c>
      <c r="AA98" s="49"/>
      <c r="AB98" s="53"/>
      <c r="AC98" s="48"/>
      <c r="AD98" s="48"/>
    </row>
    <row r="99" spans="1:30" ht="12.75">
      <c r="A99" s="8">
        <v>31</v>
      </c>
      <c r="B99" s="27">
        <v>93</v>
      </c>
      <c r="C99" s="27" t="s">
        <v>329</v>
      </c>
      <c r="D99" s="27" t="s">
        <v>330</v>
      </c>
      <c r="E99" s="27" t="s">
        <v>147</v>
      </c>
      <c r="F99" s="27" t="s">
        <v>331</v>
      </c>
      <c r="G99" s="27" t="s">
        <v>57</v>
      </c>
      <c r="H99" s="27">
        <v>14</v>
      </c>
      <c r="I99" s="27">
        <v>241437</v>
      </c>
      <c r="J99" s="27" t="s">
        <v>66</v>
      </c>
      <c r="K99" s="28">
        <v>0.439583333333328</v>
      </c>
      <c r="L99" s="29">
        <v>0.0749999999999999</v>
      </c>
      <c r="M99" s="30">
        <v>0.09250706018518519</v>
      </c>
      <c r="N99" s="29">
        <f t="shared" si="32"/>
        <v>0.01750706018518529</v>
      </c>
      <c r="O99" s="31">
        <f t="shared" si="33"/>
        <v>10.947964115006446</v>
      </c>
      <c r="P99" s="32">
        <v>18</v>
      </c>
      <c r="Q99" s="33">
        <f t="shared" si="34"/>
        <v>0</v>
      </c>
      <c r="R99" s="32">
        <v>15</v>
      </c>
      <c r="S99" s="34">
        <f t="shared" si="35"/>
        <v>1</v>
      </c>
      <c r="T99" s="32"/>
      <c r="U99" s="34">
        <f t="shared" si="36"/>
        <v>0</v>
      </c>
      <c r="V99" s="32">
        <v>16</v>
      </c>
      <c r="W99" s="34">
        <f t="shared" si="37"/>
        <v>0</v>
      </c>
      <c r="X99" s="32"/>
      <c r="Y99" s="34">
        <f t="shared" si="38"/>
        <v>0</v>
      </c>
      <c r="Z99" s="35">
        <f t="shared" si="39"/>
        <v>1</v>
      </c>
      <c r="AA99" s="49"/>
      <c r="AB99" s="53"/>
      <c r="AC99" s="48"/>
      <c r="AD99" s="48"/>
    </row>
    <row r="100" spans="1:30" ht="12.75">
      <c r="A100" s="8">
        <v>32</v>
      </c>
      <c r="B100" s="27">
        <v>54</v>
      </c>
      <c r="C100" s="27" t="s">
        <v>236</v>
      </c>
      <c r="D100" s="27" t="s">
        <v>8</v>
      </c>
      <c r="E100" s="27" t="s">
        <v>147</v>
      </c>
      <c r="F100" s="27" t="s">
        <v>102</v>
      </c>
      <c r="G100" s="27" t="s">
        <v>38</v>
      </c>
      <c r="H100" s="27">
        <v>15</v>
      </c>
      <c r="I100" s="27">
        <v>221133</v>
      </c>
      <c r="J100" s="27" t="s">
        <v>65</v>
      </c>
      <c r="K100" s="28">
        <v>0.412499999999997</v>
      </c>
      <c r="L100" s="29">
        <v>0.0479166666666666</v>
      </c>
      <c r="M100" s="37">
        <v>0.061283333333333335</v>
      </c>
      <c r="N100" s="29">
        <f t="shared" si="32"/>
        <v>0.013366666666666735</v>
      </c>
      <c r="O100" s="31">
        <f t="shared" si="33"/>
        <v>14.339152119700675</v>
      </c>
      <c r="P100" s="32">
        <v>35</v>
      </c>
      <c r="Q100" s="33">
        <f t="shared" si="34"/>
        <v>0</v>
      </c>
      <c r="R100" s="32"/>
      <c r="S100" s="34">
        <f t="shared" si="35"/>
        <v>0</v>
      </c>
      <c r="T100" s="32"/>
      <c r="U100" s="34">
        <f t="shared" si="36"/>
        <v>0</v>
      </c>
      <c r="V100" s="32"/>
      <c r="W100" s="34">
        <f t="shared" si="37"/>
        <v>0</v>
      </c>
      <c r="X100" s="32"/>
      <c r="Y100" s="34">
        <f t="shared" si="38"/>
        <v>0</v>
      </c>
      <c r="Z100" s="35">
        <f t="shared" si="39"/>
        <v>0</v>
      </c>
      <c r="AA100" s="49"/>
      <c r="AB100" s="53"/>
      <c r="AC100" s="48"/>
      <c r="AD100" s="48"/>
    </row>
    <row r="101" spans="1:30" ht="12.75">
      <c r="A101" s="8">
        <v>33</v>
      </c>
      <c r="B101" s="27">
        <v>55</v>
      </c>
      <c r="C101" s="27" t="s">
        <v>22</v>
      </c>
      <c r="D101" s="27" t="s">
        <v>8</v>
      </c>
      <c r="E101" s="27" t="s">
        <v>147</v>
      </c>
      <c r="F101" s="27" t="s">
        <v>102</v>
      </c>
      <c r="G101" s="27" t="s">
        <v>38</v>
      </c>
      <c r="H101" s="27">
        <v>16</v>
      </c>
      <c r="I101" s="27">
        <v>204695</v>
      </c>
      <c r="J101" s="27" t="s">
        <v>65</v>
      </c>
      <c r="K101" s="28">
        <v>0.413194444444441</v>
      </c>
      <c r="L101" s="29">
        <v>0.0486111111111111</v>
      </c>
      <c r="M101" s="37">
        <v>0.06232337962962963</v>
      </c>
      <c r="N101" s="29">
        <f t="shared" si="32"/>
        <v>0.013712268518518533</v>
      </c>
      <c r="O101" s="31">
        <f t="shared" si="33"/>
        <v>13.977750392491163</v>
      </c>
      <c r="P101" s="32">
        <v>37</v>
      </c>
      <c r="Q101" s="33">
        <f t="shared" si="34"/>
        <v>0</v>
      </c>
      <c r="R101" s="32"/>
      <c r="S101" s="34">
        <f t="shared" si="35"/>
        <v>0</v>
      </c>
      <c r="T101" s="32"/>
      <c r="U101" s="34">
        <f t="shared" si="36"/>
        <v>0</v>
      </c>
      <c r="V101" s="32"/>
      <c r="W101" s="34">
        <f t="shared" si="37"/>
        <v>0</v>
      </c>
      <c r="X101" s="32"/>
      <c r="Y101" s="34">
        <f t="shared" si="38"/>
        <v>0</v>
      </c>
      <c r="Z101" s="35">
        <f t="shared" si="39"/>
        <v>0</v>
      </c>
      <c r="AA101" s="49"/>
      <c r="AB101" s="53"/>
      <c r="AC101" s="48"/>
      <c r="AD101" s="48"/>
    </row>
    <row r="102" spans="1:30" ht="12.75">
      <c r="A102" s="8">
        <v>34</v>
      </c>
      <c r="B102" s="27">
        <v>84</v>
      </c>
      <c r="C102" s="27" t="s">
        <v>25</v>
      </c>
      <c r="D102" s="27" t="s">
        <v>5</v>
      </c>
      <c r="E102" s="27" t="s">
        <v>147</v>
      </c>
      <c r="F102" s="27" t="s">
        <v>102</v>
      </c>
      <c r="G102" s="27" t="s">
        <v>38</v>
      </c>
      <c r="H102" s="27">
        <v>15</v>
      </c>
      <c r="I102" s="27">
        <v>207985</v>
      </c>
      <c r="J102" s="27" t="s">
        <v>65</v>
      </c>
      <c r="K102" s="28">
        <v>0.433333333333329</v>
      </c>
      <c r="L102" s="29">
        <v>0.0687499999999999</v>
      </c>
      <c r="M102" s="30">
        <v>0.08262118055555556</v>
      </c>
      <c r="N102" s="29">
        <f t="shared" si="32"/>
        <v>0.013871180555555668</v>
      </c>
      <c r="O102" s="31">
        <f t="shared" si="33"/>
        <v>13.817617462264275</v>
      </c>
      <c r="P102" s="32">
        <v>38</v>
      </c>
      <c r="Q102" s="33">
        <f t="shared" si="34"/>
        <v>0</v>
      </c>
      <c r="R102" s="32"/>
      <c r="S102" s="34">
        <f t="shared" si="35"/>
        <v>0</v>
      </c>
      <c r="T102" s="32"/>
      <c r="U102" s="34">
        <f t="shared" si="36"/>
        <v>0</v>
      </c>
      <c r="V102" s="32"/>
      <c r="W102" s="34">
        <f t="shared" si="37"/>
        <v>0</v>
      </c>
      <c r="X102" s="32"/>
      <c r="Y102" s="34">
        <f t="shared" si="38"/>
        <v>0</v>
      </c>
      <c r="Z102" s="35">
        <f t="shared" si="39"/>
        <v>0</v>
      </c>
      <c r="AA102" s="49"/>
      <c r="AB102" s="53"/>
      <c r="AC102" s="48"/>
      <c r="AD102" s="48"/>
    </row>
    <row r="103" spans="1:30" ht="12.75">
      <c r="A103" s="8">
        <v>35</v>
      </c>
      <c r="B103" s="27">
        <v>18</v>
      </c>
      <c r="C103" s="27" t="s">
        <v>146</v>
      </c>
      <c r="D103" s="27" t="s">
        <v>7</v>
      </c>
      <c r="E103" s="27" t="s">
        <v>147</v>
      </c>
      <c r="F103" s="27" t="s">
        <v>148</v>
      </c>
      <c r="G103" s="27" t="s">
        <v>57</v>
      </c>
      <c r="H103" s="27">
        <v>17</v>
      </c>
      <c r="I103" s="27">
        <v>241887</v>
      </c>
      <c r="J103" s="27" t="s">
        <v>64</v>
      </c>
      <c r="K103" s="28">
        <v>0.387499999999999</v>
      </c>
      <c r="L103" s="29">
        <v>0.0229166666666666</v>
      </c>
      <c r="M103" s="37">
        <v>0.036220949074074076</v>
      </c>
      <c r="N103" s="29">
        <f t="shared" si="32"/>
        <v>0.013304282407407476</v>
      </c>
      <c r="O103" s="31">
        <f t="shared" si="33"/>
        <v>14.40638892030371</v>
      </c>
      <c r="P103" s="32">
        <v>36</v>
      </c>
      <c r="Q103" s="33">
        <f t="shared" si="34"/>
        <v>0</v>
      </c>
      <c r="R103" s="32">
        <v>35</v>
      </c>
      <c r="S103" s="34">
        <f t="shared" si="35"/>
        <v>0</v>
      </c>
      <c r="T103" s="32"/>
      <c r="U103" s="34">
        <f t="shared" si="36"/>
        <v>0</v>
      </c>
      <c r="V103" s="32"/>
      <c r="W103" s="34">
        <f t="shared" si="37"/>
        <v>0</v>
      </c>
      <c r="X103" s="32"/>
      <c r="Y103" s="34">
        <f t="shared" si="38"/>
        <v>0</v>
      </c>
      <c r="Z103" s="35">
        <f t="shared" si="39"/>
        <v>0</v>
      </c>
      <c r="AA103" s="49"/>
      <c r="AB103" s="53"/>
      <c r="AC103" s="48"/>
      <c r="AD103" s="48"/>
    </row>
    <row r="104" spans="1:30" ht="12.75">
      <c r="A104" s="8">
        <v>36</v>
      </c>
      <c r="B104" s="27">
        <v>142</v>
      </c>
      <c r="C104" s="27" t="s">
        <v>431</v>
      </c>
      <c r="D104" s="27" t="s">
        <v>103</v>
      </c>
      <c r="E104" s="27" t="s">
        <v>147</v>
      </c>
      <c r="F104" s="27" t="s">
        <v>432</v>
      </c>
      <c r="G104" s="27" t="s">
        <v>57</v>
      </c>
      <c r="H104" s="27">
        <v>11</v>
      </c>
      <c r="I104" s="27" t="s">
        <v>232</v>
      </c>
      <c r="J104" s="27" t="s">
        <v>71</v>
      </c>
      <c r="K104" s="28">
        <v>0.473611111111103</v>
      </c>
      <c r="L104" s="29">
        <v>0.109027777777778</v>
      </c>
      <c r="M104" s="30">
        <v>0.12837627314814815</v>
      </c>
      <c r="N104" s="29">
        <f t="shared" si="32"/>
        <v>0.019348495370370145</v>
      </c>
      <c r="O104" s="31">
        <f t="shared" si="33"/>
        <v>9.906024370255722</v>
      </c>
      <c r="P104" s="32">
        <v>1</v>
      </c>
      <c r="Q104" s="33">
        <f t="shared" si="34"/>
        <v>25</v>
      </c>
      <c r="R104" s="32">
        <v>2</v>
      </c>
      <c r="S104" s="34">
        <f t="shared" si="35"/>
        <v>22</v>
      </c>
      <c r="T104" s="32"/>
      <c r="U104" s="34">
        <f t="shared" si="36"/>
        <v>0</v>
      </c>
      <c r="V104" s="32">
        <v>2</v>
      </c>
      <c r="W104" s="34">
        <f t="shared" si="37"/>
        <v>22</v>
      </c>
      <c r="X104" s="32"/>
      <c r="Y104" s="34">
        <f t="shared" si="38"/>
        <v>0</v>
      </c>
      <c r="Z104" s="35">
        <f t="shared" si="39"/>
        <v>69</v>
      </c>
      <c r="AA104" s="35"/>
      <c r="AB104" s="43"/>
      <c r="AC104" s="46"/>
      <c r="AD104" s="48"/>
    </row>
    <row r="105" spans="2:30" ht="12.75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30"/>
      <c r="N105" s="29"/>
      <c r="O105" s="31"/>
      <c r="P105" s="32"/>
      <c r="Q105" s="33"/>
      <c r="R105" s="32"/>
      <c r="S105" s="34"/>
      <c r="T105" s="32"/>
      <c r="U105" s="34"/>
      <c r="V105" s="32"/>
      <c r="W105" s="34"/>
      <c r="X105" s="32"/>
      <c r="Y105" s="34"/>
      <c r="Z105" s="35">
        <f>SUM(Z94:Z104)</f>
        <v>131</v>
      </c>
      <c r="AA105" s="49"/>
      <c r="AB105" s="53"/>
      <c r="AC105" s="48"/>
      <c r="AD105" s="48"/>
    </row>
    <row r="106" spans="1:30" ht="12.75">
      <c r="A106" s="8">
        <v>37</v>
      </c>
      <c r="B106" s="27">
        <v>95</v>
      </c>
      <c r="C106" s="27" t="s">
        <v>332</v>
      </c>
      <c r="D106" s="27" t="s">
        <v>333</v>
      </c>
      <c r="E106" s="27" t="s">
        <v>334</v>
      </c>
      <c r="F106" s="27" t="s">
        <v>335</v>
      </c>
      <c r="G106" s="27" t="s">
        <v>40</v>
      </c>
      <c r="H106" s="27">
        <v>14</v>
      </c>
      <c r="I106" s="27">
        <v>208018</v>
      </c>
      <c r="J106" s="27" t="s">
        <v>66</v>
      </c>
      <c r="K106" s="28">
        <v>0.440972222222217</v>
      </c>
      <c r="L106" s="29">
        <v>0.0763888888888888</v>
      </c>
      <c r="M106" s="30">
        <v>0.08857546296296297</v>
      </c>
      <c r="N106" s="29">
        <f>IF(M106&gt;0,(M106-L106)," ")</f>
        <v>0.012186574074074169</v>
      </c>
      <c r="O106" s="31">
        <f>IF(M106&gt;0,$P$2/(N106*24),"")</f>
        <v>15.727690612771976</v>
      </c>
      <c r="P106" s="32">
        <v>6</v>
      </c>
      <c r="Q106" s="33">
        <f>IF(P106="DNF",0,IF(AND(P106&lt;3,P106&gt;0),((-3*P106+28)),IF(AND(P106&gt;2,P106&lt;11),(-2*P106+26),IF(AND(P106&gt;10,P106&lt;16),(-P106+16),IF(P106&gt;15,0,IF(P106="",))))))</f>
        <v>14</v>
      </c>
      <c r="R106" s="32">
        <v>7</v>
      </c>
      <c r="S106" s="34">
        <f>IF(R106="DNF",0,IF(AND(R106&lt;3,R106&gt;0),((-3*R106+28)),IF(AND(R106&gt;2,R106&lt;11),(-2*R106+26),IF(AND(R106&gt;10,R106&lt;16),(-R106+16),IF(R106&gt;15,0,IF(R106="",))))))</f>
        <v>12</v>
      </c>
      <c r="T106" s="32"/>
      <c r="U106" s="34">
        <f>IF(T106="DNF",0,IF(AND(T106&lt;4,T106&gt;0),((-1*T106+4)),IF(AND(T106&gt;3,T106),0,IF(T106="",))))</f>
        <v>0</v>
      </c>
      <c r="V106" s="32">
        <v>4</v>
      </c>
      <c r="W106" s="34">
        <f>IF(V106="DNF",0,IF(AND(V106&lt;3,V106&gt;0),((-3*V106+28)),IF(AND(V106&gt;2,V106&lt;11),(-2*V106+26),IF(AND(V106&gt;10,V106&lt;16),(-V106+16),IF(V106&gt;15,0,IF(V106="",))))))</f>
        <v>18</v>
      </c>
      <c r="X106" s="32"/>
      <c r="Y106" s="34">
        <f>IF(X106="DNF",0,IF(AND(X106&lt;4,X106&gt;0),((-1*X106+4)),IF(AND(X106&gt;3,X106),0,IF(X106="",))))</f>
        <v>0</v>
      </c>
      <c r="Z106" s="35">
        <f>SUM(Q106+S106+U106+W106+Y106)</f>
        <v>44</v>
      </c>
      <c r="AA106" s="35"/>
      <c r="AB106" s="43"/>
      <c r="AC106" s="46"/>
      <c r="AD106" s="48"/>
    </row>
    <row r="107" spans="2:30" ht="12.75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9"/>
      <c r="M107" s="30"/>
      <c r="N107" s="29"/>
      <c r="O107" s="31"/>
      <c r="P107" s="32"/>
      <c r="Q107" s="33"/>
      <c r="R107" s="32"/>
      <c r="S107" s="34"/>
      <c r="T107" s="32"/>
      <c r="U107" s="34"/>
      <c r="V107" s="32"/>
      <c r="W107" s="34"/>
      <c r="X107" s="32"/>
      <c r="Y107" s="34"/>
      <c r="Z107" s="35"/>
      <c r="AA107" s="49"/>
      <c r="AB107" s="53"/>
      <c r="AC107" s="48"/>
      <c r="AD107" s="48"/>
    </row>
    <row r="108" spans="1:30" ht="12.75">
      <c r="A108" s="8">
        <v>38</v>
      </c>
      <c r="B108" s="27">
        <v>29</v>
      </c>
      <c r="C108" s="27" t="s">
        <v>175</v>
      </c>
      <c r="D108" s="27" t="s">
        <v>176</v>
      </c>
      <c r="E108" s="27" t="s">
        <v>143</v>
      </c>
      <c r="F108" s="27" t="s">
        <v>177</v>
      </c>
      <c r="G108" s="27" t="s">
        <v>39</v>
      </c>
      <c r="H108" s="27">
        <v>18</v>
      </c>
      <c r="I108" s="27">
        <v>193797</v>
      </c>
      <c r="J108" s="27" t="s">
        <v>64</v>
      </c>
      <c r="K108" s="28">
        <v>0.395138888888887</v>
      </c>
      <c r="L108" s="29">
        <v>0.0305555555555555</v>
      </c>
      <c r="M108" s="37">
        <v>0.04035763888888889</v>
      </c>
      <c r="N108" s="29">
        <f>IF(M108&gt;0,(M108-L108)," ")</f>
        <v>0.009802083333333388</v>
      </c>
      <c r="O108" s="31">
        <f>IF(M108&gt;0,$P$2/(N108*24),"")</f>
        <v>19.55366631243347</v>
      </c>
      <c r="P108" s="32">
        <v>1</v>
      </c>
      <c r="Q108" s="33">
        <f>IF(P108="DNF",0,IF(AND(P108&lt;3,P108&gt;0),((-3*P108+28)),IF(AND(P108&gt;2,P108&lt;11),(-2*P108+26),IF(AND(P108&gt;10,P108&lt;16),(-P108+16),IF(P108&gt;15,0,IF(P108="",))))))</f>
        <v>25</v>
      </c>
      <c r="R108" s="32">
        <v>5</v>
      </c>
      <c r="S108" s="34">
        <f>IF(R108="DNF",0,IF(AND(R108&lt;3,R108&gt;0),((-3*R108+28)),IF(AND(R108&gt;2,R108&lt;11),(-2*R108+26),IF(AND(R108&gt;10,R108&lt;16),(-R108+16),IF(R108&gt;15,0,IF(R108="",))))))</f>
        <v>16</v>
      </c>
      <c r="T108" s="32"/>
      <c r="U108" s="34">
        <f>IF(T108="DNF",0,IF(AND(T108&lt;4,T108&gt;0),((-1*T108+4)),IF(AND(T108&gt;3,T108),0,IF(T108="",))))</f>
        <v>0</v>
      </c>
      <c r="V108" s="32">
        <v>6</v>
      </c>
      <c r="W108" s="34">
        <f>IF(V108="DNF",0,IF(AND(V108&lt;3,V108&gt;0),((-3*V108+28)),IF(AND(V108&gt;2,V108&lt;11),(-2*V108+26),IF(AND(V108&gt;10,V108&lt;16),(-V108+16),IF(V108&gt;15,0,IF(V108="",))))))</f>
        <v>14</v>
      </c>
      <c r="X108" s="32"/>
      <c r="Y108" s="34">
        <f>IF(X108="DNF",0,IF(AND(X108&lt;4,X108&gt;0),((-1*X108+4)),IF(AND(X108&gt;3,X108),0,IF(X108="",))))</f>
        <v>0</v>
      </c>
      <c r="Z108" s="35">
        <f>SUM(Q108+S108+U108+W108+Y108)</f>
        <v>55</v>
      </c>
      <c r="AA108" s="49"/>
      <c r="AB108" s="53"/>
      <c r="AC108" s="48"/>
      <c r="AD108" s="48"/>
    </row>
    <row r="109" spans="1:30" ht="12.75">
      <c r="A109" s="8">
        <v>39</v>
      </c>
      <c r="B109" s="27">
        <v>20</v>
      </c>
      <c r="C109" s="27" t="s">
        <v>151</v>
      </c>
      <c r="D109" s="27" t="s">
        <v>152</v>
      </c>
      <c r="E109" s="27" t="s">
        <v>143</v>
      </c>
      <c r="F109" s="27" t="s">
        <v>153</v>
      </c>
      <c r="G109" s="27" t="s">
        <v>40</v>
      </c>
      <c r="H109" s="27">
        <v>17</v>
      </c>
      <c r="I109" s="27">
        <v>208909</v>
      </c>
      <c r="J109" s="27" t="s">
        <v>64</v>
      </c>
      <c r="K109" s="28">
        <v>0.388888888888888</v>
      </c>
      <c r="L109" s="29">
        <v>0.0243055555555555</v>
      </c>
      <c r="M109" s="37">
        <v>0.0347349537037037</v>
      </c>
      <c r="N109" s="29">
        <f>IF(M109&gt;0,(M109-L109)," ")</f>
        <v>0.010429398148148198</v>
      </c>
      <c r="O109" s="31">
        <f>IF(M109&gt;0,$P$2/(N109*24),"")</f>
        <v>18.377538563977268</v>
      </c>
      <c r="P109" s="32">
        <v>4</v>
      </c>
      <c r="Q109" s="33">
        <f>IF(P109="DNF",0,IF(AND(P109&lt;3,P109&gt;0),((-3*P109+28)),IF(AND(P109&gt;2,P109&lt;11),(-2*P109+26),IF(AND(P109&gt;10,P109&lt;16),(-P109+16),IF(P109&gt;15,0,IF(P109="",))))))</f>
        <v>18</v>
      </c>
      <c r="R109" s="32">
        <v>12</v>
      </c>
      <c r="S109" s="34">
        <f>IF(R109="DNF",0,IF(AND(R109&lt;3,R109&gt;0),((-3*R109+28)),IF(AND(R109&gt;2,R109&lt;11),(-2*R109+26),IF(AND(R109&gt;10,R109&lt;16),(-R109+16),IF(R109&gt;15,0,IF(R109="",))))))</f>
        <v>4</v>
      </c>
      <c r="T109" s="32"/>
      <c r="U109" s="34">
        <f>IF(T109="DNF",0,IF(AND(T109&lt;4,T109&gt;0),((-1*T109+4)),IF(AND(T109&gt;3,T109),0,IF(T109="",))))</f>
        <v>0</v>
      </c>
      <c r="V109" s="32">
        <v>7</v>
      </c>
      <c r="W109" s="34">
        <f>IF(V109="DNF",0,IF(AND(V109&lt;3,V109&gt;0),((-3*V109+28)),IF(AND(V109&gt;2,V109&lt;11),(-2*V109+26),IF(AND(V109&gt;10,V109&lt;16),(-V109+16),IF(V109&gt;15,0,IF(V109="",))))))</f>
        <v>12</v>
      </c>
      <c r="X109" s="32"/>
      <c r="Y109" s="34">
        <f>IF(X109="DNF",0,IF(AND(X109&lt;4,X109&gt;0),((-1*X109+4)),IF(AND(X109&gt;3,X109),0,IF(X109="",))))</f>
        <v>0</v>
      </c>
      <c r="Z109" s="35">
        <f>SUM(Q109+S109+U109+W109+Y109)</f>
        <v>34</v>
      </c>
      <c r="AA109" s="49"/>
      <c r="AB109" s="53"/>
      <c r="AC109" s="48"/>
      <c r="AD109" s="48"/>
    </row>
    <row r="110" spans="1:30" ht="12.75">
      <c r="A110" s="8">
        <v>40</v>
      </c>
      <c r="B110" s="27">
        <v>33</v>
      </c>
      <c r="C110" s="27" t="s">
        <v>53</v>
      </c>
      <c r="D110" s="27" t="s">
        <v>48</v>
      </c>
      <c r="E110" s="27" t="s">
        <v>186</v>
      </c>
      <c r="F110" s="27" t="s">
        <v>187</v>
      </c>
      <c r="G110" s="27" t="s">
        <v>36</v>
      </c>
      <c r="H110" s="27"/>
      <c r="I110" s="27">
        <v>204487</v>
      </c>
      <c r="J110" s="27" t="s">
        <v>64</v>
      </c>
      <c r="K110" s="28">
        <v>0.397916666666665</v>
      </c>
      <c r="L110" s="29">
        <v>0.0333333333333333</v>
      </c>
      <c r="M110" s="37">
        <v>0.04420138888888889</v>
      </c>
      <c r="N110" s="29">
        <f>IF(M110&gt;0,(M110-L110)," ")</f>
        <v>0.010868055555555589</v>
      </c>
      <c r="O110" s="31">
        <f>IF(M110&gt;0,$P$2/(N110*24),"")</f>
        <v>17.635782747603777</v>
      </c>
      <c r="P110" s="32">
        <v>10</v>
      </c>
      <c r="Q110" s="33">
        <f>IF(P110="DNF",0,IF(AND(P110&lt;3,P110&gt;0),((-3*P110+28)),IF(AND(P110&gt;2,P110&lt;11),(-2*P110+26),IF(AND(P110&gt;10,P110&lt;16),(-P110+16),IF(P110&gt;15,0,IF(P110="",))))))</f>
        <v>6</v>
      </c>
      <c r="R110" s="32">
        <v>6</v>
      </c>
      <c r="S110" s="34">
        <f>IF(R110="DNF",0,IF(AND(R110&lt;3,R110&gt;0),((-3*R110+28)),IF(AND(R110&gt;2,R110&lt;11),(-2*R110+26),IF(AND(R110&gt;10,R110&lt;16),(-R110+16),IF(R110&gt;15,0,IF(R110="",))))))</f>
        <v>14</v>
      </c>
      <c r="T110" s="32"/>
      <c r="U110" s="34">
        <f>IF(T110="DNF",0,IF(AND(T110&lt;4,T110&gt;0),((-1*T110+4)),IF(AND(T110&gt;3,T110),0,IF(T110="",))))</f>
        <v>0</v>
      </c>
      <c r="V110" s="32">
        <v>8</v>
      </c>
      <c r="W110" s="34">
        <f>IF(V110="DNF",0,IF(AND(V110&lt;3,V110&gt;0),((-3*V110+28)),IF(AND(V110&gt;2,V110&lt;11),(-2*V110+26),IF(AND(V110&gt;10,V110&lt;16),(-V110+16),IF(V110&gt;15,0,IF(V110="",))))))</f>
        <v>10</v>
      </c>
      <c r="X110" s="32">
        <v>2</v>
      </c>
      <c r="Y110" s="34">
        <f>IF(X110="DNF",0,IF(AND(X110&lt;4,X110&gt;0),((-1*X110+4)),IF(AND(X110&gt;3,X110),0,IF(X110="",))))</f>
        <v>2</v>
      </c>
      <c r="Z110" s="35">
        <f>SUM(Q110+S110+U110+W110+Y110)</f>
        <v>32</v>
      </c>
      <c r="AA110" s="49"/>
      <c r="AB110" s="53"/>
      <c r="AC110" s="48"/>
      <c r="AD110" s="48"/>
    </row>
    <row r="111" spans="1:30" ht="12.75">
      <c r="A111" s="8">
        <v>41</v>
      </c>
      <c r="B111" s="27">
        <v>38</v>
      </c>
      <c r="C111" s="27" t="s">
        <v>197</v>
      </c>
      <c r="D111" s="27" t="s">
        <v>198</v>
      </c>
      <c r="E111" s="27" t="s">
        <v>143</v>
      </c>
      <c r="F111" s="27" t="s">
        <v>199</v>
      </c>
      <c r="G111" s="27" t="s">
        <v>38</v>
      </c>
      <c r="H111" s="27"/>
      <c r="I111" s="27">
        <v>228718</v>
      </c>
      <c r="J111" s="27" t="s">
        <v>64</v>
      </c>
      <c r="K111" s="28">
        <v>0.401388888888887</v>
      </c>
      <c r="L111" s="29">
        <v>0.0368055555555555</v>
      </c>
      <c r="M111" s="37">
        <v>0.048712152777777774</v>
      </c>
      <c r="N111" s="29">
        <f>IF(M111&gt;0,(M111-L111)," ")</f>
        <v>0.011906597222222273</v>
      </c>
      <c r="O111" s="31">
        <f>IF(M111&gt;0,$P$2/(N111*24),"")</f>
        <v>16.097518299262127</v>
      </c>
      <c r="P111" s="32">
        <v>28</v>
      </c>
      <c r="Q111" s="33">
        <f>IF(P111="DNF",0,IF(AND(P111&lt;3,P111&gt;0),((-3*P111+28)),IF(AND(P111&gt;2,P111&lt;11),(-2*P111+26),IF(AND(P111&gt;10,P111&lt;16),(-P111+16),IF(P111&gt;15,0,IF(P111="",))))))</f>
        <v>0</v>
      </c>
      <c r="R111" s="32">
        <v>34</v>
      </c>
      <c r="S111" s="34">
        <f>IF(R111="DNF",0,IF(AND(R111&lt;3,R111&gt;0),((-3*R111+28)),IF(AND(R111&gt;2,R111&lt;11),(-2*R111+26),IF(AND(R111&gt;10,R111&lt;16),(-R111+16),IF(R111&gt;15,0,IF(R111="",))))))</f>
        <v>0</v>
      </c>
      <c r="T111" s="32"/>
      <c r="U111" s="34">
        <f>IF(T111="DNF",0,IF(AND(T111&lt;4,T111&gt;0),((-1*T111+4)),IF(AND(T111&gt;3,T111),0,IF(T111="",))))</f>
        <v>0</v>
      </c>
      <c r="V111" s="32"/>
      <c r="W111" s="34">
        <f>IF(V111="DNF",0,IF(AND(V111&lt;3,V111&gt;0),((-3*V111+28)),IF(AND(V111&gt;2,V111&lt;11),(-2*V111+26),IF(AND(V111&gt;10,V111&lt;16),(-V111+16),IF(V111&gt;15,0,IF(V111="",))))))</f>
        <v>0</v>
      </c>
      <c r="X111" s="32"/>
      <c r="Y111" s="34">
        <f>IF(X111="DNF",0,IF(AND(X111&lt;4,X111&gt;0),((-1*X111+4)),IF(AND(X111&gt;3,X111),0,IF(X111="",))))</f>
        <v>0</v>
      </c>
      <c r="Z111" s="35">
        <f>SUM(Q111+S111+U111+W111+Y111)</f>
        <v>0</v>
      </c>
      <c r="AA111" s="49"/>
      <c r="AB111" s="53"/>
      <c r="AC111" s="48"/>
      <c r="AD111" s="48"/>
    </row>
    <row r="112" spans="1:30" ht="12.75">
      <c r="A112" s="8">
        <v>42</v>
      </c>
      <c r="B112" s="27">
        <v>16</v>
      </c>
      <c r="C112" s="27" t="s">
        <v>141</v>
      </c>
      <c r="D112" s="27" t="s">
        <v>142</v>
      </c>
      <c r="E112" s="27" t="s">
        <v>143</v>
      </c>
      <c r="F112" s="27" t="s">
        <v>144</v>
      </c>
      <c r="G112" s="27" t="s">
        <v>44</v>
      </c>
      <c r="H112" s="27">
        <v>18</v>
      </c>
      <c r="I112" s="27">
        <v>205860</v>
      </c>
      <c r="J112" s="27" t="s">
        <v>64</v>
      </c>
      <c r="K112" s="28">
        <v>0.38611111111111</v>
      </c>
      <c r="L112" s="29">
        <v>0.0215277777777778</v>
      </c>
      <c r="M112" s="37">
        <v>0.03361238425925926</v>
      </c>
      <c r="N112" s="29">
        <f>IF(M112&gt;0,(M112-L112)," ")</f>
        <v>0.012084606481481464</v>
      </c>
      <c r="O112" s="31">
        <f>IF(M112&gt;0,$P$2/(N112*24),"")</f>
        <v>15.860397850801183</v>
      </c>
      <c r="P112" s="32">
        <v>32</v>
      </c>
      <c r="Q112" s="33">
        <f>IF(P112="DNF",0,IF(AND(P112&lt;3,P112&gt;0),((-3*P112+28)),IF(AND(P112&gt;2,P112&lt;11),(-2*P112+26),IF(AND(P112&gt;10,P112&lt;16),(-P112+16),IF(P112&gt;15,0,IF(P112="",))))))</f>
        <v>0</v>
      </c>
      <c r="R112" s="32">
        <v>27</v>
      </c>
      <c r="S112" s="34">
        <f>IF(R112="DNF",0,IF(AND(R112&lt;3,R112&gt;0),((-3*R112+28)),IF(AND(R112&gt;2,R112&lt;11),(-2*R112+26),IF(AND(R112&gt;10,R112&lt;16),(-R112+16),IF(R112&gt;15,0,IF(R112="",))))))</f>
        <v>0</v>
      </c>
      <c r="T112" s="32"/>
      <c r="U112" s="34">
        <f>IF(T112="DNF",0,IF(AND(T112&lt;4,T112&gt;0),((-1*T112+4)),IF(AND(T112&gt;3,T112),0,IF(T112="",))))</f>
        <v>0</v>
      </c>
      <c r="V112" s="32">
        <v>17</v>
      </c>
      <c r="W112" s="34">
        <f>IF(V112="DNF",0,IF(AND(V112&lt;3,V112&gt;0),((-3*V112+28)),IF(AND(V112&gt;2,V112&lt;11),(-2*V112+26),IF(AND(V112&gt;10,V112&lt;16),(-V112+16),IF(V112&gt;15,0,IF(V112="",))))))</f>
        <v>0</v>
      </c>
      <c r="X112" s="32"/>
      <c r="Y112" s="34">
        <f>IF(X112="DNF",0,IF(AND(X112&lt;4,X112&gt;0),((-1*X112+4)),IF(AND(X112&gt;3,X112),0,IF(X112="",))))</f>
        <v>0</v>
      </c>
      <c r="Z112" s="35">
        <f>SUM(Q112+S112+U112+W112+Y112)</f>
        <v>0</v>
      </c>
      <c r="AA112" s="35"/>
      <c r="AB112" s="43"/>
      <c r="AC112" s="46"/>
      <c r="AD112" s="48"/>
    </row>
    <row r="113" spans="2:30" ht="12.75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9"/>
      <c r="M113" s="37"/>
      <c r="N113" s="29"/>
      <c r="O113" s="31"/>
      <c r="P113" s="32"/>
      <c r="Q113" s="33"/>
      <c r="R113" s="32"/>
      <c r="S113" s="34"/>
      <c r="T113" s="32"/>
      <c r="U113" s="34"/>
      <c r="V113" s="32"/>
      <c r="W113" s="34"/>
      <c r="X113" s="32"/>
      <c r="Y113" s="34"/>
      <c r="Z113" s="35">
        <f>SUM(Z108:Z112)</f>
        <v>121</v>
      </c>
      <c r="AA113" s="49"/>
      <c r="AB113" s="53"/>
      <c r="AC113" s="48"/>
      <c r="AD113" s="48"/>
    </row>
    <row r="114" spans="1:30" ht="12.75">
      <c r="A114" s="8">
        <v>43</v>
      </c>
      <c r="B114" s="27">
        <v>75</v>
      </c>
      <c r="C114" s="27" t="s">
        <v>286</v>
      </c>
      <c r="D114" s="27" t="s">
        <v>287</v>
      </c>
      <c r="E114" s="27" t="s">
        <v>131</v>
      </c>
      <c r="F114" s="27" t="s">
        <v>132</v>
      </c>
      <c r="G114" s="27" t="s">
        <v>39</v>
      </c>
      <c r="H114" s="27">
        <v>16</v>
      </c>
      <c r="I114" s="27">
        <v>210129</v>
      </c>
      <c r="J114" s="27" t="s">
        <v>65</v>
      </c>
      <c r="K114" s="28">
        <v>0.427083333333329</v>
      </c>
      <c r="L114" s="29">
        <v>0.0624999999999999</v>
      </c>
      <c r="M114" s="37">
        <v>0.07328703703703704</v>
      </c>
      <c r="N114" s="29">
        <f>IF(M114&gt;0,(M114-L114)," ")</f>
        <v>0.010787037037037137</v>
      </c>
      <c r="O114" s="31">
        <f>IF(M114&gt;0,$P$2/(N114*24),"")</f>
        <v>17.768240343347475</v>
      </c>
      <c r="P114" s="32">
        <v>5</v>
      </c>
      <c r="Q114" s="33">
        <f>IF(P114="DNF",0,IF(AND(P114&lt;3,P114&gt;0),((-3*P114+28)),IF(AND(P114&gt;2,P114&lt;11),(-2*P114+26),IF(AND(P114&gt;10,P114&lt;16),(-P114+16),IF(P114&gt;15,0,IF(P114="",))))))</f>
        <v>16</v>
      </c>
      <c r="R114" s="32">
        <v>13</v>
      </c>
      <c r="S114" s="34">
        <f>IF(R114="DNF",0,IF(AND(R114&lt;3,R114&gt;0),((-3*R114+28)),IF(AND(R114&gt;2,R114&lt;11),(-2*R114+26),IF(AND(R114&gt;10,R114&lt;16),(-R114+16),IF(R114&gt;15,0,IF(R114="",))))))</f>
        <v>3</v>
      </c>
      <c r="T114" s="32"/>
      <c r="U114" s="34">
        <f>IF(T114="DNF",0,IF(AND(T114&lt;4,T114&gt;0),((-1*T114+4)),IF(AND(T114&gt;3,T114),0,IF(T114="",))))</f>
        <v>0</v>
      </c>
      <c r="V114" s="32"/>
      <c r="W114" s="34">
        <f>IF(V114="DNF",0,IF(AND(V114&lt;3,V114&gt;0),((-3*V114+28)),IF(AND(V114&gt;2,V114&lt;11),(-2*V114+26),IF(AND(V114&gt;10,V114&lt;16),(-V114+16),IF(V114&gt;15,0,IF(V114="",))))))</f>
        <v>0</v>
      </c>
      <c r="X114" s="32"/>
      <c r="Y114" s="34">
        <f>IF(X114="DNF",0,IF(AND(X114&lt;4,X114&gt;0),((-1*X114+4)),IF(AND(X114&gt;3,X114),0,IF(X114="",))))</f>
        <v>0</v>
      </c>
      <c r="Z114" s="35">
        <f>SUM(Q114+S114+U114+W114+Y114)</f>
        <v>19</v>
      </c>
      <c r="AA114" s="49"/>
      <c r="AB114" s="53"/>
      <c r="AC114" s="48"/>
      <c r="AD114" s="48"/>
    </row>
    <row r="115" spans="1:30" ht="12.75">
      <c r="A115" s="8">
        <v>44</v>
      </c>
      <c r="B115" s="27">
        <v>63</v>
      </c>
      <c r="C115" s="27" t="s">
        <v>215</v>
      </c>
      <c r="D115" s="27" t="s">
        <v>255</v>
      </c>
      <c r="E115" s="27" t="s">
        <v>131</v>
      </c>
      <c r="F115" s="27" t="s">
        <v>132</v>
      </c>
      <c r="G115" s="27" t="s">
        <v>39</v>
      </c>
      <c r="H115" s="27">
        <v>16</v>
      </c>
      <c r="I115" s="27">
        <v>211421</v>
      </c>
      <c r="J115" s="27" t="s">
        <v>65</v>
      </c>
      <c r="K115" s="28">
        <v>0.418749999999997</v>
      </c>
      <c r="L115" s="29">
        <v>0.0541666666666666</v>
      </c>
      <c r="M115" s="37">
        <v>0.06561342592592594</v>
      </c>
      <c r="N115" s="29">
        <f>IF(M115&gt;0,(M115-L115)," ")</f>
        <v>0.011446759259259337</v>
      </c>
      <c r="O115" s="31">
        <f>IF(M115&gt;0,$P$2/(N115*24),"")</f>
        <v>16.744186046511512</v>
      </c>
      <c r="P115" s="32">
        <v>11</v>
      </c>
      <c r="Q115" s="33">
        <f>IF(P115="DNF",0,IF(AND(P115&lt;3,P115&gt;0),((-3*P115+28)),IF(AND(P115&gt;2,P115&lt;11),(-2*P115+26),IF(AND(P115&gt;10,P115&lt;16),(-P115+16),IF(P115&gt;15,0,IF(P115="",))))))</f>
        <v>5</v>
      </c>
      <c r="R115" s="32">
        <v>18</v>
      </c>
      <c r="S115" s="34">
        <f>IF(R115="DNF",0,IF(AND(R115&lt;3,R115&gt;0),((-3*R115+28)),IF(AND(R115&gt;2,R115&lt;11),(-2*R115+26),IF(AND(R115&gt;10,R115&lt;16),(-R115+16),IF(R115&gt;15,0,IF(R115="",))))))</f>
        <v>0</v>
      </c>
      <c r="T115" s="32"/>
      <c r="U115" s="34">
        <f>IF(T115="DNF",0,IF(AND(T115&lt;4,T115&gt;0),((-1*T115+4)),IF(AND(T115&gt;3,T115),0,IF(T115="",))))</f>
        <v>0</v>
      </c>
      <c r="V115" s="32"/>
      <c r="W115" s="34">
        <f>IF(V115="DNF",0,IF(AND(V115&lt;3,V115&gt;0),((-3*V115+28)),IF(AND(V115&gt;2,V115&lt;11),(-2*V115+26),IF(AND(V115&gt;10,V115&lt;16),(-V115+16),IF(V115&gt;15,0,IF(V115="",))))))</f>
        <v>0</v>
      </c>
      <c r="X115" s="32"/>
      <c r="Y115" s="34">
        <f>IF(X115="DNF",0,IF(AND(X115&lt;4,X115&gt;0),((-1*X115+4)),IF(AND(X115&gt;3,X115),0,IF(X115="",))))</f>
        <v>0</v>
      </c>
      <c r="Z115" s="35">
        <f>SUM(Q115+S115+U115+W115+Y115)</f>
        <v>5</v>
      </c>
      <c r="AA115" s="49"/>
      <c r="AB115" s="53"/>
      <c r="AD115" s="48"/>
    </row>
    <row r="116" spans="1:30" ht="12.75">
      <c r="A116" s="8">
        <v>1</v>
      </c>
      <c r="B116" s="27">
        <v>12</v>
      </c>
      <c r="C116" s="27" t="s">
        <v>129</v>
      </c>
      <c r="D116" s="27" t="s">
        <v>130</v>
      </c>
      <c r="E116" s="27" t="s">
        <v>131</v>
      </c>
      <c r="F116" s="27" t="s">
        <v>132</v>
      </c>
      <c r="G116" s="27" t="s">
        <v>39</v>
      </c>
      <c r="H116" s="27">
        <v>17</v>
      </c>
      <c r="I116" s="27">
        <v>192539</v>
      </c>
      <c r="J116" s="27" t="s">
        <v>64</v>
      </c>
      <c r="K116" s="28">
        <v>0.383333333333333</v>
      </c>
      <c r="L116" s="29">
        <v>0.01875</v>
      </c>
      <c r="M116" s="37">
        <v>0.030041087962962964</v>
      </c>
      <c r="N116" s="29">
        <f>IF(M116&gt;0,(M116-L116)," ")</f>
        <v>0.011291087962962965</v>
      </c>
      <c r="O116" s="31">
        <f>IF(M116&gt;0,$P$2/(N116*24),"")</f>
        <v>16.97503972118292</v>
      </c>
      <c r="P116" s="32">
        <v>17</v>
      </c>
      <c r="Q116" s="33">
        <f>IF(P116="DNF",0,IF(AND(P116&lt;3,P116&gt;0),((-3*P116+28)),IF(AND(P116&gt;2,P116&lt;11),(-2*P116+26),IF(AND(P116&gt;10,P116&lt;16),(-P116+16),IF(P116&gt;15,0,IF(P116="",))))))</f>
        <v>0</v>
      </c>
      <c r="R116" s="32">
        <v>22</v>
      </c>
      <c r="S116" s="34">
        <f>IF(R116="DNF",0,IF(AND(R116&lt;3,R116&gt;0),((-3*R116+28)),IF(AND(R116&gt;2,R116&lt;11),(-2*R116+26),IF(AND(R116&gt;10,R116&lt;16),(-R116+16),IF(R116&gt;15,0,IF(R116="",))))))</f>
        <v>0</v>
      </c>
      <c r="T116" s="32"/>
      <c r="U116" s="34">
        <f>IF(T116="DNF",0,IF(AND(T116&lt;4,T116&gt;0),((-1*T116+4)),IF(AND(T116&gt;3,T116),0,IF(T116="",))))</f>
        <v>0</v>
      </c>
      <c r="V116" s="32"/>
      <c r="W116" s="34">
        <f>IF(V116="DNF",0,IF(AND(V116&lt;3,V116&gt;0),((-3*V116+28)),IF(AND(V116&gt;2,V116&lt;11),(-2*V116+26),IF(AND(V116&gt;10,V116&lt;16),(-V116+16),IF(V116&gt;15,0,IF(V116="",))))))</f>
        <v>0</v>
      </c>
      <c r="X116" s="32"/>
      <c r="Y116" s="34">
        <f>IF(X116="DNF",0,IF(AND(X116&lt;4,X116&gt;0),((-1*X116+4)),IF(AND(X116&gt;3,X116),0,IF(X116="",))))</f>
        <v>0</v>
      </c>
      <c r="Z116" s="35">
        <f>SUM(Q116+S116+U116+W116+Y116)</f>
        <v>0</v>
      </c>
      <c r="AA116" s="35"/>
      <c r="AB116" s="43"/>
      <c r="AC116" s="46"/>
      <c r="AD116" s="48"/>
    </row>
    <row r="117" spans="2:30" ht="12.75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9"/>
      <c r="M117" s="37"/>
      <c r="N117" s="29"/>
      <c r="O117" s="31"/>
      <c r="P117" s="32"/>
      <c r="Q117" s="33"/>
      <c r="R117" s="32"/>
      <c r="S117" s="34"/>
      <c r="T117" s="32"/>
      <c r="U117" s="34"/>
      <c r="V117" s="32"/>
      <c r="W117" s="34"/>
      <c r="X117" s="32"/>
      <c r="Y117" s="34"/>
      <c r="Z117" s="35">
        <f>SUM(Z114:Z116)</f>
        <v>24</v>
      </c>
      <c r="AA117" s="49"/>
      <c r="AB117" s="53"/>
      <c r="AC117" s="48"/>
      <c r="AD117" s="48"/>
    </row>
    <row r="118" spans="1:30" ht="12.75">
      <c r="A118" s="8">
        <v>2</v>
      </c>
      <c r="B118" s="27">
        <v>122</v>
      </c>
      <c r="C118" s="27" t="s">
        <v>28</v>
      </c>
      <c r="D118" s="27" t="s">
        <v>390</v>
      </c>
      <c r="E118" s="27" t="s">
        <v>391</v>
      </c>
      <c r="F118" s="27" t="s">
        <v>392</v>
      </c>
      <c r="G118" s="27" t="s">
        <v>393</v>
      </c>
      <c r="H118" s="27">
        <v>11</v>
      </c>
      <c r="I118" s="27">
        <v>235465</v>
      </c>
      <c r="J118" s="27" t="s">
        <v>70</v>
      </c>
      <c r="K118" s="28">
        <v>0.459722222222215</v>
      </c>
      <c r="L118" s="29">
        <v>0.0951388888888888</v>
      </c>
      <c r="M118" s="30">
        <v>0.11042337962962963</v>
      </c>
      <c r="N118" s="29">
        <f>IF(M118&gt;0,(M118-L118)," ")</f>
        <v>0.015284490740740828</v>
      </c>
      <c r="O118" s="31">
        <f>IF(M118&gt;0,$P$2/(N118*24),"")</f>
        <v>12.539944569810162</v>
      </c>
      <c r="P118" s="32">
        <v>7</v>
      </c>
      <c r="Q118" s="33">
        <f>IF(P118="DNF",0,IF(AND(P118&lt;3,P118&gt;0),((-3*P118+28)),IF(AND(P118&gt;2,P118&lt;11),(-2*P118+26),IF(AND(P118&gt;10,P118&lt;16),(-P118+16),IF(P118&gt;15,0,IF(P118="",))))))</f>
        <v>12</v>
      </c>
      <c r="R118" s="32">
        <v>8</v>
      </c>
      <c r="S118" s="34">
        <f>IF(R118="DNF",0,IF(AND(R118&lt;3,R118&gt;0),((-3*R118+28)),IF(AND(R118&gt;2,R118&lt;11),(-2*R118+26),IF(AND(R118&gt;10,R118&lt;16),(-R118+16),IF(R118&gt;15,0,IF(R118="",))))))</f>
        <v>10</v>
      </c>
      <c r="T118" s="32"/>
      <c r="U118" s="34">
        <f>IF(T118="DNF",0,IF(AND(T118&lt;4,T118&gt;0),((-1*T118+4)),IF(AND(T118&gt;3,T118),0,IF(T118="",))))</f>
        <v>0</v>
      </c>
      <c r="V118" s="32">
        <v>6</v>
      </c>
      <c r="W118" s="34">
        <f>IF(V118="DNF",0,IF(AND(V118&lt;3,V118&gt;0),((-3*V118+28)),IF(AND(V118&gt;2,V118&lt;11),(-2*V118+26),IF(AND(V118&gt;10,V118&lt;16),(-V118+16),IF(V118&gt;15,0,IF(V118="",))))))</f>
        <v>14</v>
      </c>
      <c r="X118" s="32"/>
      <c r="Y118" s="34">
        <f>IF(X118="DNF",0,IF(AND(X118&lt;4,X118&gt;0),((-1*X118+4)),IF(AND(X118&gt;3,X118),0,IF(X118="",))))</f>
        <v>0</v>
      </c>
      <c r="Z118" s="35">
        <f>SUM(Q118+S118+U118+W118+Y118)</f>
        <v>36</v>
      </c>
      <c r="AA118" s="35"/>
      <c r="AB118" s="43"/>
      <c r="AC118" s="46"/>
      <c r="AD118" s="48"/>
    </row>
    <row r="119" spans="1:30" ht="12.75">
      <c r="A119" s="8">
        <v>3</v>
      </c>
      <c r="B119" s="27">
        <v>49</v>
      </c>
      <c r="C119" s="27" t="s">
        <v>224</v>
      </c>
      <c r="D119" s="27" t="s">
        <v>225</v>
      </c>
      <c r="E119" s="27" t="s">
        <v>226</v>
      </c>
      <c r="F119" s="27" t="s">
        <v>227</v>
      </c>
      <c r="G119" s="27" t="s">
        <v>41</v>
      </c>
      <c r="H119" s="27">
        <v>16</v>
      </c>
      <c r="I119" s="27">
        <v>220467</v>
      </c>
      <c r="J119" s="27" t="s">
        <v>65</v>
      </c>
      <c r="K119" s="28">
        <v>0.409027777777775</v>
      </c>
      <c r="L119" s="29">
        <v>0.0444444444444444</v>
      </c>
      <c r="M119" s="37">
        <v>0.056170601851851854</v>
      </c>
      <c r="N119" s="29">
        <f>IF(M119&gt;0,(M119-L119)," ")</f>
        <v>0.011726157407407456</v>
      </c>
      <c r="O119" s="31">
        <f>IF(M119&gt;0,$P$2/(N119*24),"")</f>
        <v>16.34522375979621</v>
      </c>
      <c r="P119" s="32">
        <v>15</v>
      </c>
      <c r="Q119" s="33">
        <f>IF(P119="DNF",0,IF(AND(P119&lt;3,P119&gt;0),((-3*P119+28)),IF(AND(P119&gt;2,P119&lt;11),(-2*P119+26),IF(AND(P119&gt;10,P119&lt;16),(-P119+16),IF(P119&gt;15,0,IF(P119="",))))))</f>
        <v>1</v>
      </c>
      <c r="R119" s="32">
        <v>7</v>
      </c>
      <c r="S119" s="34">
        <f>IF(R119="DNF",0,IF(AND(R119&lt;3,R119&gt;0),((-3*R119+28)),IF(AND(R119&gt;2,R119&lt;11),(-2*R119+26),IF(AND(R119&gt;10,R119&lt;16),(-R119+16),IF(R119&gt;15,0,IF(R119="",))))))</f>
        <v>12</v>
      </c>
      <c r="T119" s="32"/>
      <c r="U119" s="34">
        <f>IF(T119="DNF",0,IF(AND(T119&lt;4,T119&gt;0),((-1*T119+4)),IF(AND(T119&gt;3,T119),0,IF(T119="",))))</f>
        <v>0</v>
      </c>
      <c r="V119" s="32">
        <v>7</v>
      </c>
      <c r="W119" s="34">
        <f>IF(V119="DNF",0,IF(AND(V119&lt;3,V119&gt;0),((-3*V119+28)),IF(AND(V119&gt;2,V119&lt;11),(-2*V119+26),IF(AND(V119&gt;10,V119&lt;16),(-V119+16),IF(V119&gt;15,0,IF(V119="",))))))</f>
        <v>12</v>
      </c>
      <c r="X119" s="32"/>
      <c r="Y119" s="34">
        <f>IF(X119="DNF",0,IF(AND(X119&lt;4,X119&gt;0),((-1*X119+4)),IF(AND(X119&gt;3,X119),0,IF(X119="",))))</f>
        <v>0</v>
      </c>
      <c r="Z119" s="35">
        <f>SUM(Q119+S119+U119+W119+Y119)</f>
        <v>25</v>
      </c>
      <c r="AA119" s="35"/>
      <c r="AB119" s="43"/>
      <c r="AC119" s="46"/>
      <c r="AD119" s="48"/>
    </row>
    <row r="120" spans="1:30" ht="12.75">
      <c r="A120" s="8">
        <v>4</v>
      </c>
      <c r="B120" s="27">
        <v>78</v>
      </c>
      <c r="C120" s="27" t="s">
        <v>233</v>
      </c>
      <c r="D120" s="27" t="s">
        <v>295</v>
      </c>
      <c r="E120" s="27" t="s">
        <v>296</v>
      </c>
      <c r="F120" s="27" t="s">
        <v>297</v>
      </c>
      <c r="G120" s="27" t="s">
        <v>298</v>
      </c>
      <c r="H120" s="27">
        <v>16</v>
      </c>
      <c r="I120" s="27" t="s">
        <v>110</v>
      </c>
      <c r="J120" s="27" t="s">
        <v>65</v>
      </c>
      <c r="K120" s="28">
        <v>0.429166666666662</v>
      </c>
      <c r="L120" s="29">
        <v>0.0645833333333333</v>
      </c>
      <c r="M120" s="37">
        <v>0.07575590277777777</v>
      </c>
      <c r="N120" s="29">
        <f>IF(M120&gt;0,(M120-L120)," ")</f>
        <v>0.011172569444444475</v>
      </c>
      <c r="O120" s="31">
        <f>IF(M120&gt;0,$P$2/(N120*24),"")</f>
        <v>17.155110793423827</v>
      </c>
      <c r="P120" s="32">
        <v>10</v>
      </c>
      <c r="Q120" s="33">
        <f>IF(P120="DNF",0,IF(AND(P120&lt;3,P120&gt;0),((-3*P120+28)),IF(AND(P120&gt;2,P120&lt;11),(-2*P120+26),IF(AND(P120&gt;10,P120&lt;16),(-P120+16),IF(P120&gt;15,0,IF(P120="",))))))</f>
        <v>6</v>
      </c>
      <c r="R120" s="32">
        <v>3</v>
      </c>
      <c r="S120" s="34">
        <f>IF(R120="DNF",0,IF(AND(R120&lt;3,R120&gt;0),((-3*R120+28)),IF(AND(R120&gt;2,R120&lt;11),(-2*R120+26),IF(AND(R120&gt;10,R120&lt;16),(-R120+16),IF(R120&gt;15,0,IF(R120="",))))))</f>
        <v>20</v>
      </c>
      <c r="T120" s="32">
        <v>3</v>
      </c>
      <c r="U120" s="34">
        <f>IF(T120="DNF",0,IF(AND(T120&lt;4,T120&gt;0),((-1*T120+4)),IF(AND(T120&gt;3,T120),0,IF(T120="",))))</f>
        <v>1</v>
      </c>
      <c r="V120" s="32">
        <v>3</v>
      </c>
      <c r="W120" s="34">
        <f>IF(V120="DNF",0,IF(AND(V120&lt;3,V120&gt;0),((-3*V120+28)),IF(AND(V120&gt;2,V120&lt;11),(-2*V120+26),IF(AND(V120&gt;10,V120&lt;16),(-V120+16),IF(V120&gt;15,0,IF(V120="",))))))</f>
        <v>20</v>
      </c>
      <c r="X120" s="32">
        <v>1</v>
      </c>
      <c r="Y120" s="34">
        <f>IF(X120="DNF",0,IF(AND(X120&lt;4,X120&gt;0),((-1*X120+4)),IF(AND(X120&gt;3,X120),0,IF(X120="",))))</f>
        <v>3</v>
      </c>
      <c r="Z120" s="35">
        <f>SUM(Q120+S120+U120+W120+Y120)</f>
        <v>50</v>
      </c>
      <c r="AA120" s="35"/>
      <c r="AB120" s="43"/>
      <c r="AC120" s="46"/>
      <c r="AD120" s="48"/>
    </row>
    <row r="121" spans="2:30" ht="12.75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9"/>
      <c r="M121" s="37"/>
      <c r="N121" s="29"/>
      <c r="O121" s="31"/>
      <c r="P121" s="32"/>
      <c r="Q121" s="33"/>
      <c r="R121" s="32"/>
      <c r="S121" s="34"/>
      <c r="T121" s="32"/>
      <c r="U121" s="34"/>
      <c r="V121" s="32"/>
      <c r="W121" s="34"/>
      <c r="X121" s="32"/>
      <c r="Y121" s="34"/>
      <c r="Z121" s="35"/>
      <c r="AA121" s="49"/>
      <c r="AB121" s="53"/>
      <c r="AC121" s="48"/>
      <c r="AD121" s="48"/>
    </row>
    <row r="122" spans="1:30" ht="12.75">
      <c r="A122" s="8">
        <v>6</v>
      </c>
      <c r="B122" s="27">
        <v>98</v>
      </c>
      <c r="C122" s="27" t="s">
        <v>343</v>
      </c>
      <c r="D122" s="27" t="s">
        <v>344</v>
      </c>
      <c r="E122" s="27" t="s">
        <v>73</v>
      </c>
      <c r="F122" s="27" t="s">
        <v>269</v>
      </c>
      <c r="G122" s="27" t="s">
        <v>37</v>
      </c>
      <c r="H122" s="27">
        <v>14</v>
      </c>
      <c r="I122" s="27">
        <v>236340</v>
      </c>
      <c r="J122" s="27" t="s">
        <v>66</v>
      </c>
      <c r="K122" s="28">
        <v>0.44305555555555</v>
      </c>
      <c r="L122" s="29">
        <v>0.0784722222222221</v>
      </c>
      <c r="M122" s="30">
        <v>0.09181296296296297</v>
      </c>
      <c r="N122" s="29">
        <f aca="true" t="shared" si="40" ref="N122:N130">IF(M122&gt;0,(M122-L122)," ")</f>
        <v>0.013340740740740875</v>
      </c>
      <c r="O122" s="31">
        <f aca="true" t="shared" si="41" ref="O122:O130">IF(M122&gt;0,$P$2/(N122*24),"")</f>
        <v>14.367018323153658</v>
      </c>
      <c r="P122" s="32">
        <v>13</v>
      </c>
      <c r="Q122" s="33">
        <f aca="true" t="shared" si="42" ref="Q122:Q130">IF(P122="DNF",0,IF(AND(P122&lt;3,P122&gt;0),((-3*P122+28)),IF(AND(P122&gt;2,P122&lt;11),(-2*P122+26),IF(AND(P122&gt;10,P122&lt;16),(-P122+16),IF(P122&gt;15,0,IF(P122="",))))))</f>
        <v>3</v>
      </c>
      <c r="R122" s="32">
        <v>3</v>
      </c>
      <c r="S122" s="34">
        <f aca="true" t="shared" si="43" ref="S122:S130">IF(R122="DNF",0,IF(AND(R122&lt;3,R122&gt;0),((-3*R122+28)),IF(AND(R122&gt;2,R122&lt;11),(-2*R122+26),IF(AND(R122&gt;10,R122&lt;16),(-R122+16),IF(R122&gt;15,0,IF(R122="",))))))</f>
        <v>20</v>
      </c>
      <c r="T122" s="32"/>
      <c r="U122" s="34">
        <f aca="true" t="shared" si="44" ref="U122:U130">IF(T122="DNF",0,IF(AND(T122&lt;4,T122&gt;0),((-1*T122+4)),IF(AND(T122&gt;3,T122),0,IF(T122="",))))</f>
        <v>0</v>
      </c>
      <c r="V122" s="32">
        <v>11</v>
      </c>
      <c r="W122" s="34">
        <f aca="true" t="shared" si="45" ref="W122:W130">IF(V122="DNF",0,IF(AND(V122&lt;3,V122&gt;0),((-3*V122+28)),IF(AND(V122&gt;2,V122&lt;11),(-2*V122+26),IF(AND(V122&gt;10,V122&lt;16),(-V122+16),IF(V122&gt;15,0,IF(V122="",))))))</f>
        <v>5</v>
      </c>
      <c r="X122" s="32"/>
      <c r="Y122" s="34">
        <f aca="true" t="shared" si="46" ref="Y122:Y130">IF(X122="DNF",0,IF(AND(X122&lt;4,X122&gt;0),((-1*X122+4)),IF(AND(X122&gt;3,X122),0,IF(X122="",))))</f>
        <v>0</v>
      </c>
      <c r="Z122" s="35">
        <f aca="true" t="shared" si="47" ref="Z122:Z130">SUM(Q122+S122+U122+W122+Y122)</f>
        <v>28</v>
      </c>
      <c r="AA122" s="49"/>
      <c r="AB122" s="53"/>
      <c r="AC122" s="48"/>
      <c r="AD122" s="48"/>
    </row>
    <row r="123" spans="1:30" ht="12.75">
      <c r="A123" s="8">
        <v>7</v>
      </c>
      <c r="B123" s="27">
        <v>103</v>
      </c>
      <c r="C123" s="27" t="s">
        <v>106</v>
      </c>
      <c r="D123" s="27" t="s">
        <v>355</v>
      </c>
      <c r="E123" s="27" t="s">
        <v>73</v>
      </c>
      <c r="F123" s="27" t="s">
        <v>356</v>
      </c>
      <c r="G123" s="27" t="s">
        <v>37</v>
      </c>
      <c r="H123" s="27">
        <v>13</v>
      </c>
      <c r="I123" s="27">
        <v>241672</v>
      </c>
      <c r="J123" s="27" t="s">
        <v>66</v>
      </c>
      <c r="K123" s="28">
        <v>0.446527777777772</v>
      </c>
      <c r="L123" s="29">
        <v>0.0819444444444444</v>
      </c>
      <c r="M123" s="30">
        <v>0.09446886574074075</v>
      </c>
      <c r="N123" s="29">
        <f t="shared" si="40"/>
        <v>0.012524421296296342</v>
      </c>
      <c r="O123" s="31">
        <f t="shared" si="41"/>
        <v>15.303434955780778</v>
      </c>
      <c r="P123" s="32">
        <v>11</v>
      </c>
      <c r="Q123" s="33">
        <f t="shared" si="42"/>
        <v>5</v>
      </c>
      <c r="R123" s="32">
        <v>10</v>
      </c>
      <c r="S123" s="34">
        <f t="shared" si="43"/>
        <v>6</v>
      </c>
      <c r="T123" s="32"/>
      <c r="U123" s="34">
        <f t="shared" si="44"/>
        <v>0</v>
      </c>
      <c r="V123" s="32">
        <v>6</v>
      </c>
      <c r="W123" s="34">
        <f t="shared" si="45"/>
        <v>14</v>
      </c>
      <c r="X123" s="32"/>
      <c r="Y123" s="34">
        <f t="shared" si="46"/>
        <v>0</v>
      </c>
      <c r="Z123" s="35">
        <f t="shared" si="47"/>
        <v>25</v>
      </c>
      <c r="AA123" s="49"/>
      <c r="AB123" s="53"/>
      <c r="AC123" s="48"/>
      <c r="AD123" s="48"/>
    </row>
    <row r="124" spans="1:30" ht="12.75">
      <c r="A124" s="8">
        <v>9</v>
      </c>
      <c r="B124" s="27">
        <v>61</v>
      </c>
      <c r="C124" s="27" t="s">
        <v>23</v>
      </c>
      <c r="D124" s="27" t="s">
        <v>252</v>
      </c>
      <c r="E124" s="27" t="s">
        <v>73</v>
      </c>
      <c r="F124" s="27" t="s">
        <v>160</v>
      </c>
      <c r="G124" s="27" t="s">
        <v>37</v>
      </c>
      <c r="H124" s="27">
        <v>16</v>
      </c>
      <c r="I124" s="27">
        <v>242906</v>
      </c>
      <c r="J124" s="27" t="s">
        <v>65</v>
      </c>
      <c r="K124" s="28">
        <v>0.417361111111108</v>
      </c>
      <c r="L124" s="29">
        <v>0.0527777777777777</v>
      </c>
      <c r="M124" s="37">
        <v>0.06511574074074074</v>
      </c>
      <c r="N124" s="29">
        <f t="shared" si="40"/>
        <v>0.012337962962963037</v>
      </c>
      <c r="O124" s="31">
        <f t="shared" si="41"/>
        <v>15.534709193245684</v>
      </c>
      <c r="P124" s="32">
        <v>27</v>
      </c>
      <c r="Q124" s="33">
        <f t="shared" si="42"/>
        <v>0</v>
      </c>
      <c r="R124" s="32"/>
      <c r="S124" s="34">
        <f t="shared" si="43"/>
        <v>0</v>
      </c>
      <c r="T124" s="32"/>
      <c r="U124" s="34">
        <f t="shared" si="44"/>
        <v>0</v>
      </c>
      <c r="V124" s="32"/>
      <c r="W124" s="34">
        <f t="shared" si="45"/>
        <v>0</v>
      </c>
      <c r="X124" s="32"/>
      <c r="Y124" s="34">
        <f t="shared" si="46"/>
        <v>0</v>
      </c>
      <c r="Z124" s="35">
        <f t="shared" si="47"/>
        <v>0</v>
      </c>
      <c r="AA124" s="49"/>
      <c r="AB124" s="53"/>
      <c r="AC124" s="48"/>
      <c r="AD124" s="48"/>
    </row>
    <row r="125" spans="1:30" ht="12.75">
      <c r="A125" s="8">
        <v>12</v>
      </c>
      <c r="B125" s="27">
        <v>24</v>
      </c>
      <c r="C125" s="27" t="s">
        <v>27</v>
      </c>
      <c r="D125" s="27" t="s">
        <v>161</v>
      </c>
      <c r="E125" s="27" t="s">
        <v>73</v>
      </c>
      <c r="F125" s="27" t="s">
        <v>162</v>
      </c>
      <c r="G125" s="27" t="s">
        <v>37</v>
      </c>
      <c r="H125" s="27">
        <v>18</v>
      </c>
      <c r="I125" s="27">
        <v>228586</v>
      </c>
      <c r="J125" s="27" t="s">
        <v>64</v>
      </c>
      <c r="K125" s="28">
        <v>0.391666666666665</v>
      </c>
      <c r="L125" s="29">
        <v>0.0270833333333333</v>
      </c>
      <c r="M125" s="37">
        <v>0.039072453703703706</v>
      </c>
      <c r="N125" s="29">
        <f t="shared" si="40"/>
        <v>0.011989120370370407</v>
      </c>
      <c r="O125" s="31">
        <f t="shared" si="41"/>
        <v>15.986716351630479</v>
      </c>
      <c r="P125" s="32">
        <v>30</v>
      </c>
      <c r="Q125" s="33">
        <f t="shared" si="42"/>
        <v>0</v>
      </c>
      <c r="R125" s="32">
        <v>29</v>
      </c>
      <c r="S125" s="34">
        <f t="shared" si="43"/>
        <v>0</v>
      </c>
      <c r="T125" s="32"/>
      <c r="U125" s="34">
        <f t="shared" si="44"/>
        <v>0</v>
      </c>
      <c r="V125" s="32"/>
      <c r="W125" s="34">
        <f t="shared" si="45"/>
        <v>0</v>
      </c>
      <c r="X125" s="32"/>
      <c r="Y125" s="34">
        <f t="shared" si="46"/>
        <v>0</v>
      </c>
      <c r="Z125" s="35">
        <f t="shared" si="47"/>
        <v>0</v>
      </c>
      <c r="AA125" s="49"/>
      <c r="AB125" s="53"/>
      <c r="AC125" s="48"/>
      <c r="AD125" s="48"/>
    </row>
    <row r="126" spans="1:30" ht="12.75">
      <c r="A126" s="8">
        <v>13</v>
      </c>
      <c r="B126" s="27">
        <v>15</v>
      </c>
      <c r="C126" s="27" t="s">
        <v>18</v>
      </c>
      <c r="D126" s="27" t="s">
        <v>12</v>
      </c>
      <c r="E126" s="27" t="s">
        <v>73</v>
      </c>
      <c r="F126" s="27" t="s">
        <v>140</v>
      </c>
      <c r="G126" s="27" t="s">
        <v>37</v>
      </c>
      <c r="H126" s="27">
        <v>18</v>
      </c>
      <c r="I126" s="27">
        <v>199764</v>
      </c>
      <c r="J126" s="27" t="s">
        <v>64</v>
      </c>
      <c r="K126" s="28">
        <v>0.385416666666666</v>
      </c>
      <c r="L126" s="29">
        <v>0.0208333333333333</v>
      </c>
      <c r="M126" s="37"/>
      <c r="N126" s="29" t="str">
        <f t="shared" si="40"/>
        <v> </v>
      </c>
      <c r="O126" s="31">
        <f t="shared" si="41"/>
      </c>
      <c r="P126" s="32"/>
      <c r="Q126" s="33">
        <f t="shared" si="42"/>
        <v>0</v>
      </c>
      <c r="R126" s="32"/>
      <c r="S126" s="34">
        <f t="shared" si="43"/>
        <v>0</v>
      </c>
      <c r="T126" s="32"/>
      <c r="U126" s="34">
        <f t="shared" si="44"/>
        <v>0</v>
      </c>
      <c r="V126" s="32"/>
      <c r="W126" s="34">
        <f t="shared" si="45"/>
        <v>0</v>
      </c>
      <c r="X126" s="32"/>
      <c r="Y126" s="34">
        <f t="shared" si="46"/>
        <v>0</v>
      </c>
      <c r="Z126" s="35">
        <f t="shared" si="47"/>
        <v>0</v>
      </c>
      <c r="AA126" s="49"/>
      <c r="AB126" s="53"/>
      <c r="AC126" s="48"/>
      <c r="AD126" s="48"/>
    </row>
    <row r="127" spans="1:29" ht="12.75">
      <c r="A127" s="8">
        <v>14</v>
      </c>
      <c r="B127" s="27">
        <v>23</v>
      </c>
      <c r="C127" s="27" t="s">
        <v>25</v>
      </c>
      <c r="D127" s="27" t="s">
        <v>158</v>
      </c>
      <c r="E127" s="27" t="s">
        <v>73</v>
      </c>
      <c r="F127" s="27" t="s">
        <v>160</v>
      </c>
      <c r="G127" s="27" t="s">
        <v>37</v>
      </c>
      <c r="H127" s="27">
        <v>17</v>
      </c>
      <c r="I127" s="27"/>
      <c r="J127" s="27" t="s">
        <v>64</v>
      </c>
      <c r="K127" s="28">
        <v>0.390972222222221</v>
      </c>
      <c r="L127" s="29">
        <v>0.0263888888888889</v>
      </c>
      <c r="M127" s="37"/>
      <c r="N127" s="29" t="str">
        <f t="shared" si="40"/>
        <v> </v>
      </c>
      <c r="O127" s="31">
        <f t="shared" si="41"/>
      </c>
      <c r="P127" s="32"/>
      <c r="Q127" s="33">
        <f t="shared" si="42"/>
        <v>0</v>
      </c>
      <c r="R127" s="32">
        <v>32</v>
      </c>
      <c r="S127" s="34">
        <f t="shared" si="43"/>
        <v>0</v>
      </c>
      <c r="T127" s="32"/>
      <c r="U127" s="34">
        <f t="shared" si="44"/>
        <v>0</v>
      </c>
      <c r="V127" s="32">
        <v>16</v>
      </c>
      <c r="W127" s="34">
        <f t="shared" si="45"/>
        <v>0</v>
      </c>
      <c r="X127" s="32"/>
      <c r="Y127" s="34">
        <f t="shared" si="46"/>
        <v>0</v>
      </c>
      <c r="Z127" s="35">
        <f t="shared" si="47"/>
        <v>0</v>
      </c>
      <c r="AA127" s="49"/>
      <c r="AB127" s="53"/>
      <c r="AC127" s="48"/>
    </row>
    <row r="128" spans="1:30" ht="12.75">
      <c r="A128" s="8">
        <v>15</v>
      </c>
      <c r="B128" s="27">
        <v>143</v>
      </c>
      <c r="C128" s="27" t="s">
        <v>56</v>
      </c>
      <c r="D128" s="27" t="s">
        <v>433</v>
      </c>
      <c r="E128" s="27" t="s">
        <v>73</v>
      </c>
      <c r="F128" s="27" t="s">
        <v>269</v>
      </c>
      <c r="G128" s="27" t="s">
        <v>37</v>
      </c>
      <c r="H128" s="27">
        <v>11</v>
      </c>
      <c r="I128" s="27">
        <v>245273</v>
      </c>
      <c r="J128" s="27" t="s">
        <v>71</v>
      </c>
      <c r="K128" s="28">
        <v>0.474305555555547</v>
      </c>
      <c r="L128" s="29">
        <v>0.109722222222222</v>
      </c>
      <c r="N128" s="29" t="str">
        <f t="shared" si="40"/>
        <v> </v>
      </c>
      <c r="O128" s="31">
        <f t="shared" si="41"/>
      </c>
      <c r="P128" s="32"/>
      <c r="Q128" s="33">
        <f t="shared" si="42"/>
        <v>0</v>
      </c>
      <c r="R128" s="32"/>
      <c r="S128" s="34">
        <f t="shared" si="43"/>
        <v>0</v>
      </c>
      <c r="T128" s="32"/>
      <c r="U128" s="34">
        <f t="shared" si="44"/>
        <v>0</v>
      </c>
      <c r="V128" s="32"/>
      <c r="W128" s="34">
        <f t="shared" si="45"/>
        <v>0</v>
      </c>
      <c r="X128" s="32"/>
      <c r="Y128" s="34">
        <f t="shared" si="46"/>
        <v>0</v>
      </c>
      <c r="Z128" s="35">
        <f t="shared" si="47"/>
        <v>0</v>
      </c>
      <c r="AA128" s="49"/>
      <c r="AB128" s="53"/>
      <c r="AC128" s="48"/>
      <c r="AD128" s="48"/>
    </row>
    <row r="129" spans="1:30" ht="12.75">
      <c r="A129" s="8">
        <v>16</v>
      </c>
      <c r="B129" s="27">
        <v>140</v>
      </c>
      <c r="C129" s="27" t="s">
        <v>427</v>
      </c>
      <c r="D129" s="27" t="s">
        <v>428</v>
      </c>
      <c r="E129" s="27" t="s">
        <v>73</v>
      </c>
      <c r="F129" s="27" t="s">
        <v>160</v>
      </c>
      <c r="G129" s="27" t="s">
        <v>37</v>
      </c>
      <c r="H129" s="27">
        <v>13</v>
      </c>
      <c r="I129" s="27">
        <v>244455</v>
      </c>
      <c r="J129" s="27" t="s">
        <v>67</v>
      </c>
      <c r="K129" s="28">
        <v>0.472222222222214</v>
      </c>
      <c r="L129" s="29">
        <v>0.107638888888889</v>
      </c>
      <c r="N129" s="29" t="str">
        <f t="shared" si="40"/>
        <v> </v>
      </c>
      <c r="O129" s="31">
        <f t="shared" si="41"/>
      </c>
      <c r="P129" s="32"/>
      <c r="Q129" s="33">
        <f t="shared" si="42"/>
        <v>0</v>
      </c>
      <c r="R129" s="32"/>
      <c r="S129" s="34">
        <f t="shared" si="43"/>
        <v>0</v>
      </c>
      <c r="T129" s="32"/>
      <c r="U129" s="34">
        <f t="shared" si="44"/>
        <v>0</v>
      </c>
      <c r="V129" s="32"/>
      <c r="W129" s="34">
        <f t="shared" si="45"/>
        <v>0</v>
      </c>
      <c r="X129" s="32"/>
      <c r="Y129" s="34">
        <f t="shared" si="46"/>
        <v>0</v>
      </c>
      <c r="Z129" s="35">
        <f t="shared" si="47"/>
        <v>0</v>
      </c>
      <c r="AA129" s="49"/>
      <c r="AB129" s="53"/>
      <c r="AC129" s="48"/>
      <c r="AD129" s="48"/>
    </row>
    <row r="130" spans="1:30" ht="12.75">
      <c r="A130" s="8">
        <v>17</v>
      </c>
      <c r="B130" s="27">
        <v>138</v>
      </c>
      <c r="C130" s="27" t="s">
        <v>34</v>
      </c>
      <c r="D130" s="27" t="s">
        <v>17</v>
      </c>
      <c r="E130" s="27" t="s">
        <v>73</v>
      </c>
      <c r="F130" s="27" t="s">
        <v>423</v>
      </c>
      <c r="G130" s="27" t="s">
        <v>37</v>
      </c>
      <c r="H130" s="27">
        <v>16</v>
      </c>
      <c r="I130" s="27">
        <v>194414</v>
      </c>
      <c r="J130" s="27" t="s">
        <v>69</v>
      </c>
      <c r="K130" s="28">
        <v>0.470833333333325</v>
      </c>
      <c r="L130" s="29">
        <v>0.10625</v>
      </c>
      <c r="M130" s="30">
        <v>0.12045138888888889</v>
      </c>
      <c r="N130" s="29">
        <f t="shared" si="40"/>
        <v>0.014201388888888888</v>
      </c>
      <c r="O130" s="31">
        <f t="shared" si="41"/>
        <v>13.496332518337407</v>
      </c>
      <c r="P130" s="32">
        <v>3</v>
      </c>
      <c r="Q130" s="33">
        <f t="shared" si="42"/>
        <v>20</v>
      </c>
      <c r="R130" s="32">
        <v>2</v>
      </c>
      <c r="S130" s="34">
        <f t="shared" si="43"/>
        <v>22</v>
      </c>
      <c r="T130" s="32">
        <v>2</v>
      </c>
      <c r="U130" s="34">
        <f t="shared" si="44"/>
        <v>2</v>
      </c>
      <c r="V130" s="32">
        <v>2</v>
      </c>
      <c r="W130" s="34">
        <f t="shared" si="45"/>
        <v>22</v>
      </c>
      <c r="X130" s="32"/>
      <c r="Y130" s="34">
        <f t="shared" si="46"/>
        <v>0</v>
      </c>
      <c r="Z130" s="35">
        <f t="shared" si="47"/>
        <v>66</v>
      </c>
      <c r="AA130" s="35"/>
      <c r="AB130" s="43"/>
      <c r="AC130" s="46"/>
      <c r="AD130" s="48"/>
    </row>
    <row r="131" spans="2:30" ht="12.75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9"/>
      <c r="M131" s="30"/>
      <c r="N131" s="29"/>
      <c r="O131" s="31"/>
      <c r="P131" s="32"/>
      <c r="Q131" s="33"/>
      <c r="R131" s="32"/>
      <c r="S131" s="34"/>
      <c r="T131" s="32"/>
      <c r="U131" s="34"/>
      <c r="V131" s="32"/>
      <c r="W131" s="34"/>
      <c r="X131" s="32"/>
      <c r="Y131" s="34"/>
      <c r="Z131" s="35">
        <f>SUM(Z122:Z130)</f>
        <v>119</v>
      </c>
      <c r="AA131" s="49"/>
      <c r="AB131" s="53"/>
      <c r="AC131" s="48"/>
      <c r="AD131" s="48"/>
    </row>
    <row r="132" spans="1:30" ht="12.75">
      <c r="A132" s="8">
        <v>18</v>
      </c>
      <c r="B132" s="27">
        <v>114</v>
      </c>
      <c r="C132" s="27" t="s">
        <v>378</v>
      </c>
      <c r="D132" s="27" t="s">
        <v>324</v>
      </c>
      <c r="E132" s="27" t="s">
        <v>74</v>
      </c>
      <c r="F132" s="27" t="s">
        <v>325</v>
      </c>
      <c r="G132" s="27" t="s">
        <v>37</v>
      </c>
      <c r="H132" s="27">
        <v>10</v>
      </c>
      <c r="I132" s="27">
        <v>229865</v>
      </c>
      <c r="J132" s="27" t="s">
        <v>70</v>
      </c>
      <c r="K132" s="28">
        <v>0.45416666666666</v>
      </c>
      <c r="L132" s="29">
        <v>0.0895833333333332</v>
      </c>
      <c r="M132" s="30">
        <v>0.10580844907407409</v>
      </c>
      <c r="N132" s="29">
        <f>IF(M132&gt;0,(M132-L132)," ")</f>
        <v>0.016225115740740897</v>
      </c>
      <c r="O132" s="31">
        <f>IF(M132&gt;0,$P$2/(N132*24),"")</f>
        <v>11.812961443806284</v>
      </c>
      <c r="P132" s="32">
        <v>9</v>
      </c>
      <c r="Q132" s="33">
        <f>IF(P132="DNF",0,IF(AND(P132&lt;3,P132&gt;0),((-3*P132+28)),IF(AND(P132&gt;2,P132&lt;11),(-2*P132+26),IF(AND(P132&gt;10,P132&lt;16),(-P132+16),IF(P132&gt;15,0,IF(P132="",))))))</f>
        <v>8</v>
      </c>
      <c r="R132" s="32">
        <v>13</v>
      </c>
      <c r="S132" s="34">
        <f>IF(R132="DNF",0,IF(AND(R132&lt;3,R132&gt;0),((-3*R132+28)),IF(AND(R132&gt;2,R132&lt;11),(-2*R132+26),IF(AND(R132&gt;10,R132&lt;16),(-R132+16),IF(R132&gt;15,0,IF(R132="",))))))</f>
        <v>3</v>
      </c>
      <c r="T132" s="32"/>
      <c r="U132" s="34">
        <f>IF(T132="DNF",0,IF(AND(T132&lt;4,T132&gt;0),((-1*T132+4)),IF(AND(T132&gt;3,T132),0,IF(T132="",))))</f>
        <v>0</v>
      </c>
      <c r="V132" s="32"/>
      <c r="W132" s="34">
        <f>IF(V132="DNF",0,IF(AND(V132&lt;3,V132&gt;0),((-3*V132+28)),IF(AND(V132&gt;2,V132&lt;11),(-2*V132+26),IF(AND(V132&gt;10,V132&lt;16),(-V132+16),IF(V132&gt;15,0,IF(V132="",))))))</f>
        <v>0</v>
      </c>
      <c r="X132" s="32"/>
      <c r="Y132" s="34">
        <f>IF(X132="DNF",0,IF(AND(X132&lt;4,X132&gt;0),((-1*X132+4)),IF(AND(X132&gt;3,X132),0,IF(X132="",))))</f>
        <v>0</v>
      </c>
      <c r="Z132" s="35">
        <f>SUM(Q132+S132+U132+W132+Y132)</f>
        <v>11</v>
      </c>
      <c r="AA132" s="49"/>
      <c r="AB132" s="53"/>
      <c r="AD132" s="48"/>
    </row>
    <row r="133" spans="1:30" ht="12.75">
      <c r="A133" s="8">
        <v>19</v>
      </c>
      <c r="B133" s="27">
        <v>106</v>
      </c>
      <c r="C133" s="27" t="s">
        <v>364</v>
      </c>
      <c r="D133" s="27" t="s">
        <v>365</v>
      </c>
      <c r="E133" s="27" t="s">
        <v>74</v>
      </c>
      <c r="F133" s="27" t="s">
        <v>366</v>
      </c>
      <c r="G133" s="27" t="s">
        <v>37</v>
      </c>
      <c r="H133" s="27">
        <v>12</v>
      </c>
      <c r="I133" s="27">
        <v>231596</v>
      </c>
      <c r="J133" s="27" t="s">
        <v>70</v>
      </c>
      <c r="K133" s="28">
        <v>0.448611111111105</v>
      </c>
      <c r="L133" s="29">
        <v>0.0840277777777777</v>
      </c>
      <c r="M133" s="30">
        <v>0.10274074074074074</v>
      </c>
      <c r="N133" s="29">
        <f>IF(M133&gt;0,(M133-L133)," ")</f>
        <v>0.018712962962963042</v>
      </c>
      <c r="O133" s="31">
        <f>IF(M133&gt;0,$P$2/(N133*24),"")</f>
        <v>10.242454230578877</v>
      </c>
      <c r="P133" s="32">
        <v>18</v>
      </c>
      <c r="Q133" s="33">
        <f>IF(P133="DNF",0,IF(AND(P133&lt;3,P133&gt;0),((-3*P133+28)),IF(AND(P133&gt;2,P133&lt;11),(-2*P133+26),IF(AND(P133&gt;10,P133&lt;16),(-P133+16),IF(P133&gt;15,0,IF(P133="",))))))</f>
        <v>0</v>
      </c>
      <c r="R133" s="32">
        <v>15</v>
      </c>
      <c r="S133" s="34">
        <f>IF(R133="DNF",0,IF(AND(R133&lt;3,R133&gt;0),((-3*R133+28)),IF(AND(R133&gt;2,R133&lt;11),(-2*R133+26),IF(AND(R133&gt;10,R133&lt;16),(-R133+16),IF(R133&gt;15,0,IF(R133="",))))))</f>
        <v>1</v>
      </c>
      <c r="T133" s="32"/>
      <c r="U133" s="34">
        <f>IF(T133="DNF",0,IF(AND(T133&lt;4,T133&gt;0),((-1*T133+4)),IF(AND(T133&gt;3,T133),0,IF(T133="",))))</f>
        <v>0</v>
      </c>
      <c r="V133" s="32">
        <v>18</v>
      </c>
      <c r="W133" s="34">
        <f>IF(V133="DNF",0,IF(AND(V133&lt;3,V133&gt;0),((-3*V133+28)),IF(AND(V133&gt;2,V133&lt;11),(-2*V133+26),IF(AND(V133&gt;10,V133&lt;16),(-V133+16),IF(V133&gt;15,0,IF(V133="",))))))</f>
        <v>0</v>
      </c>
      <c r="X133" s="32"/>
      <c r="Y133" s="34">
        <f>IF(X133="DNF",0,IF(AND(X133&lt;4,X133&gt;0),((-1*X133+4)),IF(AND(X133&gt;3,X133),0,IF(X133="",))))</f>
        <v>0</v>
      </c>
      <c r="Z133" s="35">
        <f>SUM(Q133+S133+U133+W133+Y133)</f>
        <v>1</v>
      </c>
      <c r="AA133" s="49"/>
      <c r="AB133" s="53"/>
      <c r="AC133" s="48"/>
      <c r="AD133" s="48"/>
    </row>
    <row r="134" spans="1:30" ht="12.75">
      <c r="A134" s="8">
        <v>20</v>
      </c>
      <c r="B134" s="27">
        <v>108</v>
      </c>
      <c r="C134" s="27" t="s">
        <v>361</v>
      </c>
      <c r="D134" s="27" t="s">
        <v>367</v>
      </c>
      <c r="E134" s="27" t="s">
        <v>74</v>
      </c>
      <c r="F134" s="27" t="s">
        <v>368</v>
      </c>
      <c r="G134" s="27" t="s">
        <v>37</v>
      </c>
      <c r="H134" s="27">
        <v>10</v>
      </c>
      <c r="I134" s="27">
        <v>240778</v>
      </c>
      <c r="J134" s="27" t="s">
        <v>70</v>
      </c>
      <c r="K134" s="28">
        <v>0.449999999999994</v>
      </c>
      <c r="L134" s="29">
        <v>0.0854166666666666</v>
      </c>
      <c r="M134" s="30">
        <v>0.10364548611111112</v>
      </c>
      <c r="N134" s="29">
        <f>IF(M134&gt;0,(M134-L134)," ")</f>
        <v>0.018228819444444516</v>
      </c>
      <c r="O134" s="31">
        <f>IF(M134&gt;0,$P$2/(N134*24),"")</f>
        <v>10.514485990209295</v>
      </c>
      <c r="P134" s="32">
        <v>17</v>
      </c>
      <c r="Q134" s="33">
        <f>IF(P134="DNF",0,IF(AND(P134&lt;3,P134&gt;0),((-3*P134+28)),IF(AND(P134&gt;2,P134&lt;11),(-2*P134+26),IF(AND(P134&gt;10,P134&lt;16),(-P134+16),IF(P134&gt;15,0,IF(P134="",))))))</f>
        <v>0</v>
      </c>
      <c r="R134" s="32">
        <v>17</v>
      </c>
      <c r="S134" s="34">
        <f>IF(R134="DNF",0,IF(AND(R134&lt;3,R134&gt;0),((-3*R134+28)),IF(AND(R134&gt;2,R134&lt;11),(-2*R134+26),IF(AND(R134&gt;10,R134&lt;16),(-R134+16),IF(R134&gt;15,0,IF(R134="",))))))</f>
        <v>0</v>
      </c>
      <c r="T134" s="32"/>
      <c r="U134" s="34">
        <f>IF(T134="DNF",0,IF(AND(T134&lt;4,T134&gt;0),((-1*T134+4)),IF(AND(T134&gt;3,T134),0,IF(T134="",))))</f>
        <v>0</v>
      </c>
      <c r="V134" s="32"/>
      <c r="W134" s="34">
        <f>IF(V134="DNF",0,IF(AND(V134&lt;3,V134&gt;0),((-3*V134+28)),IF(AND(V134&gt;2,V134&lt;11),(-2*V134+26),IF(AND(V134&gt;10,V134&lt;16),(-V134+16),IF(V134&gt;15,0,IF(V134="",))))))</f>
        <v>0</v>
      </c>
      <c r="X134" s="32"/>
      <c r="Y134" s="34">
        <f>IF(X134="DNF",0,IF(AND(X134&lt;4,X134&gt;0),((-1*X134+4)),IF(AND(X134&gt;3,X134),0,IF(X134="",))))</f>
        <v>0</v>
      </c>
      <c r="Z134" s="35">
        <f>SUM(Q134+S134+U134+W134+Y134)</f>
        <v>0</v>
      </c>
      <c r="AA134" s="49"/>
      <c r="AB134" s="53"/>
      <c r="AC134" s="48"/>
      <c r="AD134" s="48"/>
    </row>
    <row r="135" spans="1:30" ht="12.75">
      <c r="A135" s="8">
        <v>21</v>
      </c>
      <c r="B135" s="27">
        <v>91</v>
      </c>
      <c r="C135" s="27" t="s">
        <v>323</v>
      </c>
      <c r="D135" s="27" t="s">
        <v>324</v>
      </c>
      <c r="E135" s="27" t="s">
        <v>74</v>
      </c>
      <c r="F135" s="27" t="s">
        <v>325</v>
      </c>
      <c r="G135" s="27" t="s">
        <v>37</v>
      </c>
      <c r="H135" s="27">
        <v>13</v>
      </c>
      <c r="I135" s="27">
        <v>229864</v>
      </c>
      <c r="J135" s="27" t="s">
        <v>66</v>
      </c>
      <c r="K135" s="28">
        <v>0.438194444444439</v>
      </c>
      <c r="L135" s="29">
        <v>0.073611111111111</v>
      </c>
      <c r="M135" s="30">
        <v>0.09406724537037037</v>
      </c>
      <c r="N135" s="29">
        <f>IF(M135&gt;0,(M135-L135)," ")</f>
        <v>0.020456134259259365</v>
      </c>
      <c r="O135" s="31">
        <f>IF(M135&gt;0,$P$2/(N135*24),"")</f>
        <v>9.369642584346538</v>
      </c>
      <c r="P135" s="32">
        <v>19</v>
      </c>
      <c r="Q135" s="33">
        <f>IF(P135="DNF",0,IF(AND(P135&lt;3,P135&gt;0),((-3*P135+28)),IF(AND(P135&gt;2,P135&lt;11),(-2*P135+26),IF(AND(P135&gt;10,P135&lt;16),(-P135+16),IF(P135&gt;15,0,IF(P135="",))))))</f>
        <v>0</v>
      </c>
      <c r="R135" s="32">
        <v>19</v>
      </c>
      <c r="S135" s="34">
        <f>IF(R135="DNF",0,IF(AND(R135&lt;3,R135&gt;0),((-3*R135+28)),IF(AND(R135&gt;2,R135&lt;11),(-2*R135+26),IF(AND(R135&gt;10,R135&lt;16),(-R135+16),IF(R135&gt;15,0,IF(R135="",))))))</f>
        <v>0</v>
      </c>
      <c r="T135" s="32"/>
      <c r="U135" s="34">
        <f>IF(T135="DNF",0,IF(AND(T135&lt;4,T135&gt;0),((-1*T135+4)),IF(AND(T135&gt;3,T135),0,IF(T135="",))))</f>
        <v>0</v>
      </c>
      <c r="V135" s="32"/>
      <c r="W135" s="34">
        <f>IF(V135="DNF",0,IF(AND(V135&lt;3,V135&gt;0),((-3*V135+28)),IF(AND(V135&gt;2,V135&lt;11),(-2*V135+26),IF(AND(V135&gt;10,V135&lt;16),(-V135+16),IF(V135&gt;15,0,IF(V135="",))))))</f>
        <v>0</v>
      </c>
      <c r="X135" s="32"/>
      <c r="Y135" s="34">
        <f>IF(X135="DNF",0,IF(AND(X135&lt;4,X135&gt;0),((-1*X135+4)),IF(AND(X135&gt;3,X135),0,IF(X135="",))))</f>
        <v>0</v>
      </c>
      <c r="Z135" s="35">
        <f>SUM(Q135+S135+U135+W135+Y135)</f>
        <v>0</v>
      </c>
      <c r="AA135" s="35"/>
      <c r="AB135" s="43"/>
      <c r="AC135" s="46"/>
      <c r="AD135" s="48"/>
    </row>
    <row r="136" spans="2:30" ht="12.75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9"/>
      <c r="M136" s="30"/>
      <c r="N136" s="29"/>
      <c r="O136" s="31"/>
      <c r="P136" s="32"/>
      <c r="Q136" s="33"/>
      <c r="R136" s="32"/>
      <c r="S136" s="34"/>
      <c r="T136" s="32"/>
      <c r="U136" s="34"/>
      <c r="V136" s="32"/>
      <c r="W136" s="34"/>
      <c r="X136" s="32"/>
      <c r="Y136" s="34"/>
      <c r="Z136" s="35">
        <f>SUM(Z132:Z135)</f>
        <v>12</v>
      </c>
      <c r="AA136" s="49"/>
      <c r="AB136" s="53"/>
      <c r="AC136" s="48"/>
      <c r="AD136" s="48"/>
    </row>
    <row r="137" spans="1:30" ht="12.75">
      <c r="A137" s="8">
        <v>22</v>
      </c>
      <c r="B137" s="27">
        <v>76</v>
      </c>
      <c r="C137" s="27" t="s">
        <v>288</v>
      </c>
      <c r="D137" s="27" t="s">
        <v>289</v>
      </c>
      <c r="E137" s="27" t="s">
        <v>290</v>
      </c>
      <c r="F137" s="27" t="s">
        <v>291</v>
      </c>
      <c r="G137" s="27" t="s">
        <v>41</v>
      </c>
      <c r="H137" s="27">
        <v>15</v>
      </c>
      <c r="I137" s="27">
        <v>164378</v>
      </c>
      <c r="J137" s="27" t="s">
        <v>65</v>
      </c>
      <c r="K137" s="28">
        <v>0.427777777777773</v>
      </c>
      <c r="L137" s="29">
        <v>0.0631944444444444</v>
      </c>
      <c r="M137" s="37">
        <v>0.07549293981481482</v>
      </c>
      <c r="N137" s="29">
        <f>IF(M137&gt;0,(M137-L137)," ")</f>
        <v>0.012298495370370421</v>
      </c>
      <c r="O137" s="31">
        <f>IF(M137&gt;0,$P$2/(N137*24),"")</f>
        <v>15.584562248844739</v>
      </c>
      <c r="P137" s="32">
        <v>25</v>
      </c>
      <c r="Q137" s="33">
        <f>IF(P137="DNF",0,IF(AND(P137&lt;3,P137&gt;0),((-3*P137+28)),IF(AND(P137&gt;2,P137&lt;11),(-2*P137+26),IF(AND(P137&gt;10,P137&lt;16),(-P137+16),IF(P137&gt;15,0,IF(P137="",))))))</f>
        <v>0</v>
      </c>
      <c r="R137" s="32"/>
      <c r="S137" s="34">
        <f>IF(R137="DNF",0,IF(AND(R137&lt;3,R137&gt;0),((-3*R137+28)),IF(AND(R137&gt;2,R137&lt;11),(-2*R137+26),IF(AND(R137&gt;10,R137&lt;16),(-R137+16),IF(R137&gt;15,0,IF(R137="",))))))</f>
        <v>0</v>
      </c>
      <c r="T137" s="32"/>
      <c r="U137" s="34">
        <f>IF(T137="DNF",0,IF(AND(T137&lt;4,T137&gt;0),((-1*T137+4)),IF(AND(T137&gt;3,T137),0,IF(T137="",))))</f>
        <v>0</v>
      </c>
      <c r="V137" s="32">
        <v>25</v>
      </c>
      <c r="W137" s="34">
        <f>IF(V137="DNF",0,IF(AND(V137&lt;3,V137&gt;0),((-3*V137+28)),IF(AND(V137&gt;2,V137&lt;11),(-2*V137+26),IF(AND(V137&gt;10,V137&lt;16),(-V137+16),IF(V137&gt;15,0,IF(V137="",))))))</f>
        <v>0</v>
      </c>
      <c r="X137" s="32"/>
      <c r="Y137" s="34">
        <f>IF(X137="DNF",0,IF(AND(X137&lt;4,X137&gt;0),((-1*X137+4)),IF(AND(X137&gt;3,X137),0,IF(X137="",))))</f>
        <v>0</v>
      </c>
      <c r="Z137" s="35">
        <f>SUM(Q137+S137+U137+W137+Y137)</f>
        <v>0</v>
      </c>
      <c r="AA137" s="35"/>
      <c r="AB137" s="43"/>
      <c r="AC137" s="46"/>
      <c r="AD137" s="48"/>
    </row>
    <row r="138" spans="1:30" ht="12.75">
      <c r="A138" s="8">
        <v>23</v>
      </c>
      <c r="B138" s="27">
        <v>62</v>
      </c>
      <c r="C138" s="27" t="s">
        <v>50</v>
      </c>
      <c r="D138" s="27" t="s">
        <v>46</v>
      </c>
      <c r="E138" s="27" t="s">
        <v>253</v>
      </c>
      <c r="F138" s="27" t="s">
        <v>254</v>
      </c>
      <c r="G138" s="27" t="s">
        <v>45</v>
      </c>
      <c r="H138" s="27">
        <v>16</v>
      </c>
      <c r="I138" s="27">
        <v>225504</v>
      </c>
      <c r="J138" s="27" t="s">
        <v>65</v>
      </c>
      <c r="K138" s="28">
        <v>0.418055555555552</v>
      </c>
      <c r="L138" s="29">
        <v>0.0534722222222222</v>
      </c>
      <c r="M138" s="37">
        <v>0.06532407407407408</v>
      </c>
      <c r="N138" s="29">
        <f>IF(M138&gt;0,(M138-L138)," ")</f>
        <v>0.011851851851851877</v>
      </c>
      <c r="O138" s="31">
        <f>IF(M138&gt;0,$P$2/(N138*24),"")</f>
        <v>16.171874999999964</v>
      </c>
      <c r="P138" s="32">
        <v>20</v>
      </c>
      <c r="Q138" s="33">
        <f>IF(P138="DNF",0,IF(AND(P138&lt;3,P138&gt;0),((-3*P138+28)),IF(AND(P138&gt;2,P138&lt;11),(-2*P138+26),IF(AND(P138&gt;10,P138&lt;16),(-P138+16),IF(P138&gt;15,0,IF(P138="",))))))</f>
        <v>0</v>
      </c>
      <c r="R138" s="32"/>
      <c r="S138" s="34">
        <f>IF(R138="DNF",0,IF(AND(R138&lt;3,R138&gt;0),((-3*R138+28)),IF(AND(R138&gt;2,R138&lt;11),(-2*R138+26),IF(AND(R138&gt;10,R138&lt;16),(-R138+16),IF(R138&gt;15,0,IF(R138="",))))))</f>
        <v>0</v>
      </c>
      <c r="T138" s="32"/>
      <c r="U138" s="34">
        <f>IF(T138="DNF",0,IF(AND(T138&lt;4,T138&gt;0),((-1*T138+4)),IF(AND(T138&gt;3,T138),0,IF(T138="",))))</f>
        <v>0</v>
      </c>
      <c r="V138" s="32">
        <v>13</v>
      </c>
      <c r="W138" s="34">
        <f>IF(V138="DNF",0,IF(AND(V138&lt;3,V138&gt;0),((-3*V138+28)),IF(AND(V138&gt;2,V138&lt;11),(-2*V138+26),IF(AND(V138&gt;10,V138&lt;16),(-V138+16),IF(V138&gt;15,0,IF(V138="",))))))</f>
        <v>3</v>
      </c>
      <c r="X138" s="32"/>
      <c r="Y138" s="34">
        <f>IF(X138="DNF",0,IF(AND(X138&lt;4,X138&gt;0),((-1*X138+4)),IF(AND(X138&gt;3,X138),0,IF(X138="",))))</f>
        <v>0</v>
      </c>
      <c r="Z138" s="35">
        <f>SUM(Q138+S138+U138+W138+Y138)</f>
        <v>3</v>
      </c>
      <c r="AA138" s="35"/>
      <c r="AB138" s="43"/>
      <c r="AC138" s="46"/>
      <c r="AD138" s="48"/>
    </row>
    <row r="139" spans="1:30" ht="12.75">
      <c r="A139" s="8">
        <v>24</v>
      </c>
      <c r="B139" s="27">
        <v>57</v>
      </c>
      <c r="C139" s="27" t="s">
        <v>50</v>
      </c>
      <c r="D139" s="27" t="s">
        <v>241</v>
      </c>
      <c r="E139" s="27" t="s">
        <v>242</v>
      </c>
      <c r="F139" s="27" t="s">
        <v>243</v>
      </c>
      <c r="G139" s="27" t="s">
        <v>38</v>
      </c>
      <c r="H139" s="27">
        <v>15</v>
      </c>
      <c r="I139" s="27">
        <v>226379</v>
      </c>
      <c r="J139" s="27" t="s">
        <v>65</v>
      </c>
      <c r="K139" s="28">
        <v>0.41458333333333</v>
      </c>
      <c r="L139" s="29">
        <v>0.0499999999999999</v>
      </c>
      <c r="M139" s="37">
        <v>0.06174768518518519</v>
      </c>
      <c r="N139" s="29">
        <f>IF(M139&gt;0,(M139-L139)," ")</f>
        <v>0.011747685185185291</v>
      </c>
      <c r="O139" s="31">
        <f>IF(M139&gt;0,$P$2/(N139*24),"")</f>
        <v>16.31527093596044</v>
      </c>
      <c r="P139" s="32">
        <v>16</v>
      </c>
      <c r="Q139" s="33">
        <f>IF(P139="DNF",0,IF(AND(P139&lt;3,P139&gt;0),((-3*P139+28)),IF(AND(P139&gt;2,P139&lt;11),(-2*P139+26),IF(AND(P139&gt;10,P139&lt;16),(-P139+16),IF(P139&gt;15,0,IF(P139="",))))))</f>
        <v>0</v>
      </c>
      <c r="R139" s="32">
        <v>11</v>
      </c>
      <c r="S139" s="34">
        <f>IF(R139="DNF",0,IF(AND(R139&lt;3,R139&gt;0),((-3*R139+28)),IF(AND(R139&gt;2,R139&lt;11),(-2*R139+26),IF(AND(R139&gt;10,R139&lt;16),(-R139+16),IF(R139&gt;15,0,IF(R139="",))))))</f>
        <v>5</v>
      </c>
      <c r="T139" s="32"/>
      <c r="U139" s="34">
        <f>IF(T139="DNF",0,IF(AND(T139&lt;4,T139&gt;0),((-1*T139+4)),IF(AND(T139&gt;3,T139),0,IF(T139="",))))</f>
        <v>0</v>
      </c>
      <c r="V139" s="32">
        <v>18</v>
      </c>
      <c r="W139" s="34">
        <f>IF(V139="DNF",0,IF(AND(V139&lt;3,V139&gt;0),((-3*V139+28)),IF(AND(V139&gt;2,V139&lt;11),(-2*V139+26),IF(AND(V139&gt;10,V139&lt;16),(-V139+16),IF(V139&gt;15,0,IF(V139="",))))))</f>
        <v>0</v>
      </c>
      <c r="X139" s="32"/>
      <c r="Y139" s="34">
        <f>IF(X139="DNF",0,IF(AND(X139&lt;4,X139&gt;0),((-1*X139+4)),IF(AND(X139&gt;3,X139),0,IF(X139="",))))</f>
        <v>0</v>
      </c>
      <c r="Z139" s="35">
        <f>SUM(Q139+S139+U139+W139+Y139)</f>
        <v>5</v>
      </c>
      <c r="AA139" s="35"/>
      <c r="AB139" s="43"/>
      <c r="AC139" s="46"/>
      <c r="AD139" s="48"/>
    </row>
    <row r="140" spans="1:30" ht="12.75">
      <c r="A140" s="8">
        <v>25</v>
      </c>
      <c r="B140" s="27">
        <v>104</v>
      </c>
      <c r="C140" s="27" t="s">
        <v>357</v>
      </c>
      <c r="D140" s="27" t="s">
        <v>358</v>
      </c>
      <c r="E140" s="27" t="s">
        <v>359</v>
      </c>
      <c r="F140" s="27" t="s">
        <v>360</v>
      </c>
      <c r="G140" s="27" t="s">
        <v>41</v>
      </c>
      <c r="H140" s="27">
        <v>14</v>
      </c>
      <c r="I140" s="27">
        <v>214160</v>
      </c>
      <c r="J140" s="27" t="s">
        <v>66</v>
      </c>
      <c r="K140" s="28">
        <v>0.447222222222216</v>
      </c>
      <c r="L140" s="29">
        <v>0.0826388888888888</v>
      </c>
      <c r="M140" s="30">
        <v>0.09514328703703705</v>
      </c>
      <c r="N140" s="29">
        <f>IF(M140&gt;0,(M140-L140)," ")</f>
        <v>0.012504398148148244</v>
      </c>
      <c r="O140" s="31">
        <f>IF(M140&gt;0,$P$2/(N140*24),"")</f>
        <v>15.327940169199607</v>
      </c>
      <c r="P140" s="32">
        <v>10</v>
      </c>
      <c r="Q140" s="33">
        <f>IF(P140="DNF",0,IF(AND(P140&lt;3,P140&gt;0),((-3*P140+28)),IF(AND(P140&gt;2,P140&lt;11),(-2*P140+26),IF(AND(P140&gt;10,P140&lt;16),(-P140+16),IF(P140&gt;15,0,IF(P140="",))))))</f>
        <v>6</v>
      </c>
      <c r="R140" s="32">
        <v>6</v>
      </c>
      <c r="S140" s="34">
        <f>IF(R140="DNF",0,IF(AND(R140&lt;3,R140&gt;0),((-3*R140+28)),IF(AND(R140&gt;2,R140&lt;11),(-2*R140+26),IF(AND(R140&gt;10,R140&lt;16),(-R140+16),IF(R140&gt;15,0,IF(R140="",))))))</f>
        <v>14</v>
      </c>
      <c r="T140" s="32"/>
      <c r="U140" s="34">
        <f>IF(T140="DNF",0,IF(AND(T140&lt;4,T140&gt;0),((-1*T140+4)),IF(AND(T140&gt;3,T140),0,IF(T140="",))))</f>
        <v>0</v>
      </c>
      <c r="V140" s="32">
        <v>5</v>
      </c>
      <c r="W140" s="34">
        <f>IF(V140="DNF",0,IF(AND(V140&lt;3,V140&gt;0),((-3*V140+28)),IF(AND(V140&gt;2,V140&lt;11),(-2*V140+26),IF(AND(V140&gt;10,V140&lt;16),(-V140+16),IF(V140&gt;15,0,IF(V140="",))))))</f>
        <v>16</v>
      </c>
      <c r="X140" s="32"/>
      <c r="Y140" s="34">
        <f>IF(X140="DNF",0,IF(AND(X140&lt;4,X140&gt;0),((-1*X140+4)),IF(AND(X140&gt;3,X140),0,IF(X140="",))))</f>
        <v>0</v>
      </c>
      <c r="Z140" s="35">
        <f>SUM(Q140+S140+U140+W140+Y140)</f>
        <v>36</v>
      </c>
      <c r="AA140" s="35"/>
      <c r="AB140" s="43"/>
      <c r="AC140" s="46"/>
      <c r="AD140" s="48"/>
    </row>
    <row r="141" spans="2:30" ht="12.75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9"/>
      <c r="M141" s="30"/>
      <c r="N141" s="29"/>
      <c r="O141" s="31"/>
      <c r="P141" s="32"/>
      <c r="Q141" s="33"/>
      <c r="R141" s="32"/>
      <c r="S141" s="34"/>
      <c r="T141" s="32"/>
      <c r="U141" s="34"/>
      <c r="V141" s="32"/>
      <c r="W141" s="34"/>
      <c r="X141" s="32"/>
      <c r="Y141" s="34"/>
      <c r="Z141" s="35"/>
      <c r="AA141" s="49"/>
      <c r="AB141" s="53"/>
      <c r="AC141" s="48"/>
      <c r="AD141" s="48"/>
    </row>
    <row r="142" spans="1:30" ht="12.75">
      <c r="A142" s="8">
        <v>26</v>
      </c>
      <c r="B142" s="27">
        <v>109</v>
      </c>
      <c r="C142" s="27" t="s">
        <v>369</v>
      </c>
      <c r="D142" s="27" t="s">
        <v>370</v>
      </c>
      <c r="E142" s="27" t="s">
        <v>207</v>
      </c>
      <c r="F142" s="27" t="s">
        <v>371</v>
      </c>
      <c r="G142" s="27" t="s">
        <v>37</v>
      </c>
      <c r="H142" s="27">
        <v>10</v>
      </c>
      <c r="I142" s="27">
        <v>243441</v>
      </c>
      <c r="J142" s="27" t="s">
        <v>70</v>
      </c>
      <c r="K142" s="28">
        <v>0.450694444444438</v>
      </c>
      <c r="L142" s="29">
        <v>0.086111111111111</v>
      </c>
      <c r="M142" s="30">
        <v>0.10531435185185185</v>
      </c>
      <c r="N142" s="29">
        <f>IF(M142&gt;0,(M142-L142)," ")</f>
        <v>0.019203240740740854</v>
      </c>
      <c r="O142" s="31">
        <f>IF(M142&gt;0,$P$2/(N142*24),"")</f>
        <v>9.980954217796898</v>
      </c>
      <c r="P142" s="32">
        <v>20</v>
      </c>
      <c r="Q142" s="33">
        <f>IF(P142="DNF",0,IF(AND(P142&lt;3,P142&gt;0),((-3*P142+28)),IF(AND(P142&gt;2,P142&lt;11),(-2*P142+26),IF(AND(P142&gt;10,P142&lt;16),(-P142+16),IF(P142&gt;15,0,IF(P142="",))))))</f>
        <v>0</v>
      </c>
      <c r="R142" s="32">
        <v>16</v>
      </c>
      <c r="S142" s="34">
        <f>IF(R142="DNF",0,IF(AND(R142&lt;3,R142&gt;0),((-3*R142+28)),IF(AND(R142&gt;2,R142&lt;11),(-2*R142+26),IF(AND(R142&gt;10,R142&lt;16),(-R142+16),IF(R142&gt;15,0,IF(R142="",))))))</f>
        <v>0</v>
      </c>
      <c r="T142" s="32"/>
      <c r="U142" s="34">
        <f>IF(T142="DNF",0,IF(AND(T142&lt;4,T142&gt;0),((-1*T142+4)),IF(AND(T142&gt;3,T142),0,IF(T142="",))))</f>
        <v>0</v>
      </c>
      <c r="V142" s="32">
        <v>14</v>
      </c>
      <c r="W142" s="34">
        <f>IF(V142="DNF",0,IF(AND(V142&lt;3,V142&gt;0),((-3*V142+28)),IF(AND(V142&gt;2,V142&lt;11),(-2*V142+26),IF(AND(V142&gt;10,V142&lt;16),(-V142+16),IF(V142&gt;15,0,IF(V142="",))))))</f>
        <v>2</v>
      </c>
      <c r="X142" s="32"/>
      <c r="Y142" s="34">
        <f>IF(X142="DNF",0,IF(AND(X142&lt;4,X142&gt;0),((-1*X142+4)),IF(AND(X142&gt;3,X142),0,IF(X142="",))))</f>
        <v>0</v>
      </c>
      <c r="Z142" s="35">
        <f>SUM(Q142+S142+U142+W142+Y142)</f>
        <v>2</v>
      </c>
      <c r="AA142" s="49"/>
      <c r="AB142" s="53"/>
      <c r="AC142" s="48"/>
      <c r="AD142" s="48"/>
    </row>
    <row r="143" spans="1:29" ht="12.75">
      <c r="A143" s="8">
        <v>27</v>
      </c>
      <c r="B143" s="27">
        <v>90</v>
      </c>
      <c r="C143" s="27" t="s">
        <v>321</v>
      </c>
      <c r="D143" s="27" t="s">
        <v>13</v>
      </c>
      <c r="E143" s="27" t="s">
        <v>207</v>
      </c>
      <c r="F143" s="27" t="s">
        <v>322</v>
      </c>
      <c r="G143" s="27" t="s">
        <v>37</v>
      </c>
      <c r="H143" s="27">
        <v>14</v>
      </c>
      <c r="I143" s="27">
        <v>241095</v>
      </c>
      <c r="J143" s="27" t="s">
        <v>66</v>
      </c>
      <c r="K143" s="28">
        <v>0.437499999999995</v>
      </c>
      <c r="L143" s="29">
        <v>0.0729166666666666</v>
      </c>
      <c r="M143" s="30">
        <v>0.087540625</v>
      </c>
      <c r="N143" s="29">
        <f>IF(M143&gt;0,(M143-L143)," ")</f>
        <v>0.014623958333333395</v>
      </c>
      <c r="O143" s="31">
        <f>IF(M143&gt;0,$P$2/(N143*24),"")</f>
        <v>13.106346605883553</v>
      </c>
      <c r="P143" s="32">
        <v>15</v>
      </c>
      <c r="Q143" s="33">
        <f>IF(P143="DNF",0,IF(AND(P143&lt;3,P143&gt;0),((-3*P143+28)),IF(AND(P143&gt;2,P143&lt;11),(-2*P143+26),IF(AND(P143&gt;10,P143&lt;16),(-P143+16),IF(P143&gt;15,0,IF(P143="",))))))</f>
        <v>1</v>
      </c>
      <c r="R143" s="32">
        <v>16</v>
      </c>
      <c r="S143" s="34">
        <f>IF(R143="DNF",0,IF(AND(R143&lt;3,R143&gt;0),((-3*R143+28)),IF(AND(R143&gt;2,R143&lt;11),(-2*R143+26),IF(AND(R143&gt;10,R143&lt;16),(-R143+16),IF(R143&gt;15,0,IF(R143="",))))))</f>
        <v>0</v>
      </c>
      <c r="T143" s="32"/>
      <c r="U143" s="34">
        <f>IF(T143="DNF",0,IF(AND(T143&lt;4,T143&gt;0),((-1*T143+4)),IF(AND(T143&gt;3,T143),0,IF(T143="",))))</f>
        <v>0</v>
      </c>
      <c r="V143" s="32"/>
      <c r="W143" s="34">
        <f>IF(V143="DNF",0,IF(AND(V143&lt;3,V143&gt;0),((-3*V143+28)),IF(AND(V143&gt;2,V143&lt;11),(-2*V143+26),IF(AND(V143&gt;10,V143&lt;16),(-V143+16),IF(V143&gt;15,0,IF(V143="",))))))</f>
        <v>0</v>
      </c>
      <c r="X143" s="32"/>
      <c r="Y143" s="34">
        <f>IF(X143="DNF",0,IF(AND(X143&lt;4,X143&gt;0),((-1*X143+4)),IF(AND(X143&gt;3,X143),0,IF(X143="",))))</f>
        <v>0</v>
      </c>
      <c r="Z143" s="35">
        <f>SUM(Q143+S143+U143+W143+Y143)</f>
        <v>1</v>
      </c>
      <c r="AA143" s="49"/>
      <c r="AB143" s="53"/>
      <c r="AC143" s="48"/>
    </row>
    <row r="144" spans="1:30" ht="12.75">
      <c r="A144" s="8">
        <v>28</v>
      </c>
      <c r="B144" s="27">
        <v>99</v>
      </c>
      <c r="C144" s="27" t="s">
        <v>332</v>
      </c>
      <c r="D144" s="27" t="s">
        <v>345</v>
      </c>
      <c r="E144" s="27" t="s">
        <v>207</v>
      </c>
      <c r="F144" s="27" t="s">
        <v>346</v>
      </c>
      <c r="G144" s="27" t="s">
        <v>37</v>
      </c>
      <c r="H144" s="27">
        <v>13</v>
      </c>
      <c r="I144" s="27">
        <v>240978</v>
      </c>
      <c r="J144" s="27" t="s">
        <v>66</v>
      </c>
      <c r="K144" s="28">
        <v>0.443749999999994</v>
      </c>
      <c r="L144" s="29">
        <v>0.0791666666666666</v>
      </c>
      <c r="M144" s="30">
        <v>0.0959454861111111</v>
      </c>
      <c r="N144" s="29">
        <f>IF(M144&gt;0,(M144-L144)," ")</f>
        <v>0.01677881944444451</v>
      </c>
      <c r="O144" s="31">
        <f>IF(M144&gt;0,$P$2/(N144*24),"")</f>
        <v>11.423131841979965</v>
      </c>
      <c r="P144" s="32">
        <v>17</v>
      </c>
      <c r="Q144" s="33">
        <f>IF(P144="DNF",0,IF(AND(P144&lt;3,P144&gt;0),((-3*P144+28)),IF(AND(P144&gt;2,P144&lt;11),(-2*P144+26),IF(AND(P144&gt;10,P144&lt;16),(-P144+16),IF(P144&gt;15,0,IF(P144="",))))))</f>
        <v>0</v>
      </c>
      <c r="R144" s="32">
        <v>18</v>
      </c>
      <c r="S144" s="34">
        <f>IF(R144="DNF",0,IF(AND(R144&lt;3,R144&gt;0),((-3*R144+28)),IF(AND(R144&gt;2,R144&lt;11),(-2*R144+26),IF(AND(R144&gt;10,R144&lt;16),(-R144+16),IF(R144&gt;15,0,IF(R144="",))))))</f>
        <v>0</v>
      </c>
      <c r="T144" s="32"/>
      <c r="U144" s="34">
        <f>IF(T144="DNF",0,IF(AND(T144&lt;4,T144&gt;0),((-1*T144+4)),IF(AND(T144&gt;3,T144),0,IF(T144="",))))</f>
        <v>0</v>
      </c>
      <c r="V144" s="32"/>
      <c r="W144" s="34">
        <f>IF(V144="DNF",0,IF(AND(V144&lt;3,V144&gt;0),((-3*V144+28)),IF(AND(V144&gt;2,V144&lt;11),(-2*V144+26),IF(AND(V144&gt;10,V144&lt;16),(-V144+16),IF(V144&gt;15,0,IF(V144="",))))))</f>
        <v>0</v>
      </c>
      <c r="X144" s="32"/>
      <c r="Y144" s="34">
        <f>IF(X144="DNF",0,IF(AND(X144&lt;4,X144&gt;0),((-1*X144+4)),IF(AND(X144&gt;3,X144),0,IF(X144="",))))</f>
        <v>0</v>
      </c>
      <c r="Z144" s="35">
        <f>SUM(Q144+S144+U144+W144+Y144)</f>
        <v>0</v>
      </c>
      <c r="AA144" s="49"/>
      <c r="AB144" s="53"/>
      <c r="AC144" s="48"/>
      <c r="AD144" s="48"/>
    </row>
    <row r="145" spans="1:30" ht="12.75">
      <c r="A145" s="8">
        <v>29</v>
      </c>
      <c r="B145" s="27">
        <v>43</v>
      </c>
      <c r="C145" s="27" t="s">
        <v>49</v>
      </c>
      <c r="D145" s="27" t="s">
        <v>206</v>
      </c>
      <c r="E145" s="27" t="s">
        <v>207</v>
      </c>
      <c r="F145" s="27" t="s">
        <v>208</v>
      </c>
      <c r="G145" s="27" t="s">
        <v>37</v>
      </c>
      <c r="H145" s="27">
        <v>16</v>
      </c>
      <c r="I145" s="27">
        <v>219955</v>
      </c>
      <c r="J145" s="27" t="s">
        <v>65</v>
      </c>
      <c r="K145" s="28">
        <v>0.404861111111109</v>
      </c>
      <c r="L145" s="29">
        <v>0.0402777777777777</v>
      </c>
      <c r="M145" s="37">
        <v>0.05121481481481482</v>
      </c>
      <c r="N145" s="29">
        <f>IF(M145&gt;0,(M145-L145)," ")</f>
        <v>0.01093703703703712</v>
      </c>
      <c r="O145" s="31">
        <f>IF(M145&gt;0,$P$2/(N145*24),"")</f>
        <v>17.524551303758756</v>
      </c>
      <c r="P145" s="32">
        <v>7</v>
      </c>
      <c r="Q145" s="33">
        <f>IF(P145="DNF",0,IF(AND(P145&lt;3,P145&gt;0),((-3*P145+28)),IF(AND(P145&gt;2,P145&lt;11),(-2*P145+26),IF(AND(P145&gt;10,P145&lt;16),(-P145+16),IF(P145&gt;15,0,IF(P145="",))))))</f>
        <v>12</v>
      </c>
      <c r="R145" s="32"/>
      <c r="S145" s="34">
        <f>IF(R145="DNF",0,IF(AND(R145&lt;3,R145&gt;0),((-3*R145+28)),IF(AND(R145&gt;2,R145&lt;11),(-2*R145+26),IF(AND(R145&gt;10,R145&lt;16),(-R145+16),IF(R145&gt;15,0,IF(R145="",))))))</f>
        <v>0</v>
      </c>
      <c r="T145" s="32"/>
      <c r="U145" s="34">
        <f>IF(T145="DNF",0,IF(AND(T145&lt;4,T145&gt;0),((-1*T145+4)),IF(AND(T145&gt;3,T145),0,IF(T145="",))))</f>
        <v>0</v>
      </c>
      <c r="V145" s="32">
        <v>16</v>
      </c>
      <c r="W145" s="34">
        <f>IF(V145="DNF",0,IF(AND(V145&lt;3,V145&gt;0),((-3*V145+28)),IF(AND(V145&gt;2,V145&lt;11),(-2*V145+26),IF(AND(V145&gt;10,V145&lt;16),(-V145+16),IF(V145&gt;15,0,IF(V145="",))))))</f>
        <v>0</v>
      </c>
      <c r="X145" s="32"/>
      <c r="Y145" s="34">
        <f>IF(X145="DNF",0,IF(AND(X145&lt;4,X145&gt;0),((-1*X145+4)),IF(AND(X145&gt;3,X145),0,IF(X145="",))))</f>
        <v>0</v>
      </c>
      <c r="Z145" s="35">
        <f>SUM(Q145+S145+U145+W145+Y145)</f>
        <v>12</v>
      </c>
      <c r="AA145" s="35"/>
      <c r="AB145" s="43"/>
      <c r="AC145" s="46"/>
      <c r="AD145" s="48"/>
    </row>
    <row r="146" spans="2:30" ht="12.75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9"/>
      <c r="M146" s="37"/>
      <c r="N146" s="29"/>
      <c r="O146" s="31"/>
      <c r="P146" s="32"/>
      <c r="Q146" s="33"/>
      <c r="R146" s="32"/>
      <c r="S146" s="34"/>
      <c r="T146" s="32"/>
      <c r="U146" s="34"/>
      <c r="V146" s="32"/>
      <c r="W146" s="34"/>
      <c r="X146" s="32"/>
      <c r="Y146" s="34"/>
      <c r="Z146" s="35">
        <f>SUM(Z142:Z145)</f>
        <v>15</v>
      </c>
      <c r="AA146" s="49"/>
      <c r="AB146" s="53"/>
      <c r="AC146" s="48"/>
      <c r="AD146" s="48"/>
    </row>
    <row r="147" spans="1:30" ht="12.75">
      <c r="A147" s="8">
        <v>30</v>
      </c>
      <c r="B147" s="27">
        <v>39</v>
      </c>
      <c r="C147" s="27" t="s">
        <v>30</v>
      </c>
      <c r="D147" s="27" t="s">
        <v>14</v>
      </c>
      <c r="E147" s="27" t="s">
        <v>149</v>
      </c>
      <c r="F147" s="27" t="s">
        <v>200</v>
      </c>
      <c r="G147" s="27" t="s">
        <v>38</v>
      </c>
      <c r="H147" s="27">
        <v>18</v>
      </c>
      <c r="I147" s="27">
        <v>187500</v>
      </c>
      <c r="J147" s="27" t="s">
        <v>64</v>
      </c>
      <c r="K147" s="28">
        <v>0.402083333333331</v>
      </c>
      <c r="L147" s="29">
        <v>0.0375</v>
      </c>
      <c r="M147" s="37">
        <v>0.047974537037037045</v>
      </c>
      <c r="N147" s="29">
        <f>IF(M147&gt;0,(M147-L147)," ")</f>
        <v>0.010474537037037046</v>
      </c>
      <c r="O147" s="31">
        <f>IF(M147&gt;0,$P$2/(N147*24),"")</f>
        <v>18.298342541436448</v>
      </c>
      <c r="P147" s="32">
        <v>6</v>
      </c>
      <c r="Q147" s="33">
        <f>IF(P147="DNF",0,IF(AND(P147&lt;3,P147&gt;0),((-3*P147+28)),IF(AND(P147&gt;2,P147&lt;11),(-2*P147+26),IF(AND(P147&gt;10,P147&lt;16),(-P147+16),IF(P147&gt;15,0,IF(P147="",))))))</f>
        <v>14</v>
      </c>
      <c r="R147" s="32">
        <v>3</v>
      </c>
      <c r="S147" s="34">
        <f>IF(R147="DNF",0,IF(AND(R147&lt;3,R147&gt;0),((-3*R147+28)),IF(AND(R147&gt;2,R147&lt;11),(-2*R147+26),IF(AND(R147&gt;10,R147&lt;16),(-R147+16),IF(R147&gt;15,0,IF(R147="",))))))</f>
        <v>20</v>
      </c>
      <c r="T147" s="32"/>
      <c r="U147" s="34">
        <f>IF(T147="DNF",0,IF(AND(T147&lt;4,T147&gt;0),((-1*T147+4)),IF(AND(T147&gt;3,T147),0,IF(T147="",))))</f>
        <v>0</v>
      </c>
      <c r="V147" s="32"/>
      <c r="W147" s="34">
        <f>IF(V147="DNF",0,IF(AND(V147&lt;3,V147&gt;0),((-3*V147+28)),IF(AND(V147&gt;2,V147&lt;11),(-2*V147+26),IF(AND(V147&gt;10,V147&lt;16),(-V147+16),IF(V147&gt;15,0,IF(V147="",))))))</f>
        <v>0</v>
      </c>
      <c r="X147" s="32"/>
      <c r="Y147" s="34">
        <f>IF(X147="DNF",0,IF(AND(X147&lt;4,X147&gt;0),((-1*X147+4)),IF(AND(X147&gt;3,X147),0,IF(X147="",))))</f>
        <v>0</v>
      </c>
      <c r="Z147" s="35">
        <f>SUM(Q147+S147+U147+W147+Y147)</f>
        <v>34</v>
      </c>
      <c r="AA147" s="49"/>
      <c r="AB147" s="53"/>
      <c r="AC147" s="48"/>
      <c r="AD147" s="48"/>
    </row>
    <row r="148" spans="1:30" ht="12.75">
      <c r="A148" s="8">
        <v>31</v>
      </c>
      <c r="B148" s="27">
        <v>37</v>
      </c>
      <c r="C148" s="27" t="s">
        <v>194</v>
      </c>
      <c r="D148" s="27" t="s">
        <v>195</v>
      </c>
      <c r="E148" s="27" t="s">
        <v>149</v>
      </c>
      <c r="F148" s="27" t="s">
        <v>196</v>
      </c>
      <c r="G148" s="27" t="s">
        <v>41</v>
      </c>
      <c r="H148" s="27">
        <v>18</v>
      </c>
      <c r="I148" s="27">
        <v>186783</v>
      </c>
      <c r="J148" s="27" t="s">
        <v>64</v>
      </c>
      <c r="K148" s="28">
        <v>0.400694444444442</v>
      </c>
      <c r="L148" s="29">
        <v>0.0361111111111111</v>
      </c>
      <c r="M148" s="37">
        <v>0.04766203703703704</v>
      </c>
      <c r="N148" s="29">
        <f>IF(M148&gt;0,(M148-L148)," ")</f>
        <v>0.011550925925925937</v>
      </c>
      <c r="O148" s="31">
        <f>IF(M148&gt;0,$P$2/(N148*24),"")</f>
        <v>16.593186372745475</v>
      </c>
      <c r="P148" s="32">
        <v>19</v>
      </c>
      <c r="Q148" s="33">
        <f>IF(P148="DNF",0,IF(AND(P148&lt;3,P148&gt;0),((-3*P148+28)),IF(AND(P148&gt;2,P148&lt;11),(-2*P148+26),IF(AND(P148&gt;10,P148&lt;16),(-P148+16),IF(P148&gt;15,0,IF(P148="",))))))</f>
        <v>0</v>
      </c>
      <c r="R148" s="32">
        <v>10</v>
      </c>
      <c r="S148" s="34">
        <f>IF(R148="DNF",0,IF(AND(R148&lt;3,R148&gt;0),((-3*R148+28)),IF(AND(R148&gt;2,R148&lt;11),(-2*R148+26),IF(AND(R148&gt;10,R148&lt;16),(-R148+16),IF(R148&gt;15,0,IF(R148="",))))))</f>
        <v>6</v>
      </c>
      <c r="T148" s="32"/>
      <c r="U148" s="34">
        <f>IF(T148="DNF",0,IF(AND(T148&lt;4,T148&gt;0),((-1*T148+4)),IF(AND(T148&gt;3,T148),0,IF(T148="",))))</f>
        <v>0</v>
      </c>
      <c r="V148" s="32">
        <v>2</v>
      </c>
      <c r="W148" s="34">
        <f>IF(V148="DNF",0,IF(AND(V148&lt;3,V148&gt;0),((-3*V148+28)),IF(AND(V148&gt;2,V148&lt;11),(-2*V148+26),IF(AND(V148&gt;10,V148&lt;16),(-V148+16),IF(V148&gt;15,0,IF(V148="",))))))</f>
        <v>22</v>
      </c>
      <c r="X148" s="32"/>
      <c r="Y148" s="34">
        <f>IF(X148="DNF",0,IF(AND(X148&lt;4,X148&gt;0),((-1*X148+4)),IF(AND(X148&gt;3,X148),0,IF(X148="",))))</f>
        <v>0</v>
      </c>
      <c r="Z148" s="35">
        <f>SUM(Q148+S148+U148+W148+Y148)</f>
        <v>28</v>
      </c>
      <c r="AA148" s="49"/>
      <c r="AB148" s="53"/>
      <c r="AC148" s="48"/>
      <c r="AD148" s="48"/>
    </row>
    <row r="149" spans="1:30" ht="12.75">
      <c r="A149" s="8">
        <v>32</v>
      </c>
      <c r="B149" s="27">
        <v>31</v>
      </c>
      <c r="C149" s="27" t="s">
        <v>181</v>
      </c>
      <c r="D149" s="27" t="s">
        <v>182</v>
      </c>
      <c r="E149" s="27" t="s">
        <v>149</v>
      </c>
      <c r="F149" s="27" t="s">
        <v>183</v>
      </c>
      <c r="G149" s="27" t="s">
        <v>38</v>
      </c>
      <c r="H149" s="27">
        <v>18</v>
      </c>
      <c r="I149" s="27">
        <v>211419</v>
      </c>
      <c r="J149" s="27" t="s">
        <v>64</v>
      </c>
      <c r="K149" s="28">
        <v>0.396527777777776</v>
      </c>
      <c r="L149" s="29">
        <v>0.0319444444444444</v>
      </c>
      <c r="M149" s="37">
        <v>0.043309837962962956</v>
      </c>
      <c r="N149" s="29">
        <f>IF(M149&gt;0,(M149-L149)," ")</f>
        <v>0.011365393518518556</v>
      </c>
      <c r="O149" s="31">
        <f>IF(M149&gt;0,$P$2/(N149*24),"")</f>
        <v>16.864058983471942</v>
      </c>
      <c r="P149" s="32">
        <v>18</v>
      </c>
      <c r="Q149" s="33">
        <f>IF(P149="DNF",0,IF(AND(P149&lt;3,P149&gt;0),((-3*P149+28)),IF(AND(P149&gt;2,P149&lt;11),(-2*P149+26),IF(AND(P149&gt;10,P149&lt;16),(-P149+16),IF(P149&gt;15,0,IF(P149="",))))))</f>
        <v>0</v>
      </c>
      <c r="R149" s="32">
        <v>16</v>
      </c>
      <c r="S149" s="34">
        <f>IF(R149="DNF",0,IF(AND(R149&lt;3,R149&gt;0),((-3*R149+28)),IF(AND(R149&gt;2,R149&lt;11),(-2*R149+26),IF(AND(R149&gt;10,R149&lt;16),(-R149+16),IF(R149&gt;15,0,IF(R149="",))))))</f>
        <v>0</v>
      </c>
      <c r="T149" s="32"/>
      <c r="U149" s="34">
        <f>IF(T149="DNF",0,IF(AND(T149&lt;4,T149&gt;0),((-1*T149+4)),IF(AND(T149&gt;3,T149),0,IF(T149="",))))</f>
        <v>0</v>
      </c>
      <c r="V149" s="32"/>
      <c r="W149" s="34">
        <f>IF(V149="DNF",0,IF(AND(V149&lt;3,V149&gt;0),((-3*V149+28)),IF(AND(V149&gt;2,V149&lt;11),(-2*V149+26),IF(AND(V149&gt;10,V149&lt;16),(-V149+16),IF(V149&gt;15,0,IF(V149="",))))))</f>
        <v>0</v>
      </c>
      <c r="X149" s="32"/>
      <c r="Y149" s="34">
        <f>IF(X149="DNF",0,IF(AND(X149&lt;4,X149&gt;0),((-1*X149+4)),IF(AND(X149&gt;3,X149),0,IF(X149="",))))</f>
        <v>0</v>
      </c>
      <c r="Z149" s="35">
        <f>SUM(Q149+S149+U149+W149+Y149)</f>
        <v>0</v>
      </c>
      <c r="AA149" s="49"/>
      <c r="AB149" s="53"/>
      <c r="AC149" s="48"/>
      <c r="AD149" s="48"/>
    </row>
    <row r="150" spans="1:30" ht="12.75">
      <c r="A150" s="8">
        <v>33</v>
      </c>
      <c r="B150" s="27">
        <v>19</v>
      </c>
      <c r="C150" s="27" t="s">
        <v>28</v>
      </c>
      <c r="D150" s="27" t="s">
        <v>13</v>
      </c>
      <c r="E150" s="27" t="s">
        <v>149</v>
      </c>
      <c r="F150" s="27" t="s">
        <v>150</v>
      </c>
      <c r="G150" s="27" t="s">
        <v>43</v>
      </c>
      <c r="H150" s="27">
        <v>18</v>
      </c>
      <c r="I150" s="27">
        <v>194006</v>
      </c>
      <c r="J150" s="27" t="s">
        <v>64</v>
      </c>
      <c r="K150" s="28">
        <v>0.388194444444444</v>
      </c>
      <c r="L150" s="29">
        <v>0.0236111111111111</v>
      </c>
      <c r="M150" s="37"/>
      <c r="N150" s="29" t="str">
        <f>IF(M150&gt;0,(M150-L150)," ")</f>
        <v> </v>
      </c>
      <c r="O150" s="31">
        <f>IF(M150&gt;0,$P$2/(N150*24),"")</f>
      </c>
      <c r="P150" s="32"/>
      <c r="Q150" s="33">
        <f>IF(P150="DNF",0,IF(AND(P150&lt;3,P150&gt;0),((-3*P150+28)),IF(AND(P150&gt;2,P150&lt;11),(-2*P150+26),IF(AND(P150&gt;10,P150&lt;16),(-P150+16),IF(P150&gt;15,0,IF(P150="",))))))</f>
        <v>0</v>
      </c>
      <c r="R150" s="32"/>
      <c r="S150" s="34">
        <f>IF(R150="DNF",0,IF(AND(R150&lt;3,R150&gt;0),((-3*R150+28)),IF(AND(R150&gt;2,R150&lt;11),(-2*R150+26),IF(AND(R150&gt;10,R150&lt;16),(-R150+16),IF(R150&gt;15,0,IF(R150="",))))))</f>
        <v>0</v>
      </c>
      <c r="T150" s="32"/>
      <c r="U150" s="34">
        <f>IF(T150="DNF",0,IF(AND(T150&lt;4,T150&gt;0),((-1*T150+4)),IF(AND(T150&gt;3,T150),0,IF(T150="",))))</f>
        <v>0</v>
      </c>
      <c r="V150" s="32"/>
      <c r="W150" s="34">
        <f>IF(V150="DNF",0,IF(AND(V150&lt;3,V150&gt;0),((-3*V150+28)),IF(AND(V150&gt;2,V150&lt;11),(-2*V150+26),IF(AND(V150&gt;10,V150&lt;16),(-V150+16),IF(V150&gt;15,0,IF(V150="",))))))</f>
        <v>0</v>
      </c>
      <c r="X150" s="32"/>
      <c r="Y150" s="34">
        <f>IF(X150="DNF",0,IF(AND(X150&lt;4,X150&gt;0),((-1*X150+4)),IF(AND(X150&gt;3,X150),0,IF(X150="",))))</f>
        <v>0</v>
      </c>
      <c r="Z150" s="35">
        <f>SUM(Q150+S150+U150+W150+Y150)</f>
        <v>0</v>
      </c>
      <c r="AA150" s="35"/>
      <c r="AB150" s="43"/>
      <c r="AC150" s="46"/>
      <c r="AD150" s="48"/>
    </row>
    <row r="151" spans="2:30" ht="12.75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9"/>
      <c r="M151" s="37"/>
      <c r="N151" s="29"/>
      <c r="O151" s="31"/>
      <c r="P151" s="32"/>
      <c r="Q151" s="33"/>
      <c r="R151" s="32"/>
      <c r="S151" s="34"/>
      <c r="T151" s="32"/>
      <c r="U151" s="34"/>
      <c r="V151" s="32"/>
      <c r="W151" s="34"/>
      <c r="X151" s="32"/>
      <c r="Y151" s="34"/>
      <c r="Z151" s="35">
        <f>SUM(Z147:Z150)</f>
        <v>62</v>
      </c>
      <c r="AA151" s="49"/>
      <c r="AB151" s="53"/>
      <c r="AC151" s="48"/>
      <c r="AD151" s="48"/>
    </row>
    <row r="152" spans="1:30" ht="12.75">
      <c r="A152" s="8">
        <v>34</v>
      </c>
      <c r="B152" s="27">
        <v>124</v>
      </c>
      <c r="C152" s="27" t="s">
        <v>272</v>
      </c>
      <c r="D152" s="27" t="s">
        <v>397</v>
      </c>
      <c r="E152" s="27" t="s">
        <v>179</v>
      </c>
      <c r="F152" s="27" t="s">
        <v>398</v>
      </c>
      <c r="G152" s="27" t="s">
        <v>41</v>
      </c>
      <c r="H152" s="27"/>
      <c r="I152" s="27">
        <v>213999</v>
      </c>
      <c r="J152" s="27" t="s">
        <v>70</v>
      </c>
      <c r="K152" s="28">
        <v>0.461111111111104</v>
      </c>
      <c r="L152" s="29">
        <v>0.0965277777777777</v>
      </c>
      <c r="M152" s="30">
        <v>0.11052615740740741</v>
      </c>
      <c r="N152" s="29">
        <f aca="true" t="shared" si="48" ref="N152:N159">IF(M152&gt;0,(M152-L152)," ")</f>
        <v>0.013998379629629715</v>
      </c>
      <c r="O152" s="31">
        <f aca="true" t="shared" si="49" ref="O152:O163">IF(M152&gt;0,$P$2/(N152*24),"")</f>
        <v>13.692060919749226</v>
      </c>
      <c r="P152" s="32">
        <v>3</v>
      </c>
      <c r="Q152" s="33">
        <f aca="true" t="shared" si="50" ref="Q152:Q163">IF(P152="DNF",0,IF(AND(P152&lt;3,P152&gt;0),((-3*P152+28)),IF(AND(P152&gt;2,P152&lt;11),(-2*P152+26),IF(AND(P152&gt;10,P152&lt;16),(-P152+16),IF(P152&gt;15,0,IF(P152="",))))))</f>
        <v>20</v>
      </c>
      <c r="R152" s="32">
        <v>1</v>
      </c>
      <c r="S152" s="34">
        <f aca="true" t="shared" si="51" ref="S152:S163">IF(R152="DNF",0,IF(AND(R152&lt;3,R152&gt;0),((-3*R152+28)),IF(AND(R152&gt;2,R152&lt;11),(-2*R152+26),IF(AND(R152&gt;10,R152&lt;16),(-R152+16),IF(R152&gt;15,0,IF(R152="",))))))</f>
        <v>25</v>
      </c>
      <c r="T152" s="32"/>
      <c r="U152" s="34">
        <f aca="true" t="shared" si="52" ref="U152:U163">IF(T152="DNF",0,IF(AND(T152&lt;4,T152&gt;0),((-1*T152+4)),IF(AND(T152&gt;3,T152),0,IF(T152="",))))</f>
        <v>0</v>
      </c>
      <c r="V152" s="32">
        <v>2</v>
      </c>
      <c r="W152" s="34">
        <f aca="true" t="shared" si="53" ref="W152:W163">IF(V152="DNF",0,IF(AND(V152&lt;3,V152&gt;0),((-3*V152+28)),IF(AND(V152&gt;2,V152&lt;11),(-2*V152+26),IF(AND(V152&gt;10,V152&lt;16),(-V152+16),IF(V152&gt;15,0,IF(V152="",))))))</f>
        <v>22</v>
      </c>
      <c r="X152" s="32"/>
      <c r="Y152" s="34">
        <f aca="true" t="shared" si="54" ref="Y152:Y163">IF(X152="DNF",0,IF(AND(X152&lt;4,X152&gt;0),((-1*X152+4)),IF(AND(X152&gt;3,X152),0,IF(X152="",))))</f>
        <v>0</v>
      </c>
      <c r="Z152" s="35">
        <f aca="true" t="shared" si="55" ref="Z152:Z163">SUM(Q152+S152+U152+W152+Y152)</f>
        <v>67</v>
      </c>
      <c r="AA152" s="49"/>
      <c r="AB152" s="53"/>
      <c r="AC152" s="48"/>
      <c r="AD152" s="48"/>
    </row>
    <row r="153" spans="1:30" ht="12.75">
      <c r="A153" s="8">
        <v>35</v>
      </c>
      <c r="B153" s="27">
        <v>119</v>
      </c>
      <c r="C153" s="27" t="s">
        <v>385</v>
      </c>
      <c r="D153" s="27" t="s">
        <v>386</v>
      </c>
      <c r="E153" s="27" t="s">
        <v>179</v>
      </c>
      <c r="F153" s="27" t="s">
        <v>387</v>
      </c>
      <c r="G153" s="27" t="s">
        <v>41</v>
      </c>
      <c r="H153" s="27"/>
      <c r="I153" s="27">
        <v>231019</v>
      </c>
      <c r="J153" s="27" t="s">
        <v>70</v>
      </c>
      <c r="K153" s="28">
        <v>0.457638888888882</v>
      </c>
      <c r="L153" s="29">
        <v>0.0930555555555555</v>
      </c>
      <c r="M153" s="30">
        <v>0.10942592592592593</v>
      </c>
      <c r="N153" s="29">
        <f t="shared" si="48"/>
        <v>0.016370370370370424</v>
      </c>
      <c r="O153" s="31">
        <f t="shared" si="49"/>
        <v>11.70814479638005</v>
      </c>
      <c r="P153" s="32">
        <v>11</v>
      </c>
      <c r="Q153" s="33">
        <f t="shared" si="50"/>
        <v>5</v>
      </c>
      <c r="R153" s="32">
        <v>9</v>
      </c>
      <c r="S153" s="34">
        <f t="shared" si="51"/>
        <v>8</v>
      </c>
      <c r="T153" s="32"/>
      <c r="U153" s="34">
        <f t="shared" si="52"/>
        <v>0</v>
      </c>
      <c r="V153" s="32">
        <v>10</v>
      </c>
      <c r="W153" s="34">
        <f t="shared" si="53"/>
        <v>6</v>
      </c>
      <c r="X153" s="32"/>
      <c r="Y153" s="34">
        <f t="shared" si="54"/>
        <v>0</v>
      </c>
      <c r="Z153" s="35">
        <f t="shared" si="55"/>
        <v>19</v>
      </c>
      <c r="AA153" s="49"/>
      <c r="AB153" s="53"/>
      <c r="AC153" s="48"/>
      <c r="AD153" s="48"/>
    </row>
    <row r="154" spans="1:30" ht="12.75">
      <c r="A154" s="8">
        <v>36</v>
      </c>
      <c r="B154" s="27">
        <v>87</v>
      </c>
      <c r="C154" s="27" t="s">
        <v>26</v>
      </c>
      <c r="D154" s="27" t="s">
        <v>313</v>
      </c>
      <c r="E154" s="27" t="s">
        <v>179</v>
      </c>
      <c r="F154" s="27" t="s">
        <v>314</v>
      </c>
      <c r="G154" s="27" t="s">
        <v>41</v>
      </c>
      <c r="H154" s="27">
        <v>14</v>
      </c>
      <c r="I154" s="27">
        <v>228401</v>
      </c>
      <c r="J154" s="27" t="s">
        <v>66</v>
      </c>
      <c r="K154" s="28">
        <v>0.435416666666662</v>
      </c>
      <c r="L154" s="29">
        <v>0.0708333333333333</v>
      </c>
      <c r="M154" s="30">
        <v>0.08249884259259259</v>
      </c>
      <c r="N154" s="29">
        <f t="shared" si="48"/>
        <v>0.011665509259259285</v>
      </c>
      <c r="O154" s="31">
        <f t="shared" si="49"/>
        <v>16.43020140886989</v>
      </c>
      <c r="P154" s="32">
        <v>4</v>
      </c>
      <c r="Q154" s="33">
        <f t="shared" si="50"/>
        <v>18</v>
      </c>
      <c r="R154" s="32">
        <v>4</v>
      </c>
      <c r="S154" s="34">
        <f t="shared" si="51"/>
        <v>18</v>
      </c>
      <c r="T154" s="32">
        <v>3</v>
      </c>
      <c r="U154" s="34">
        <f t="shared" si="52"/>
        <v>1</v>
      </c>
      <c r="V154" s="32">
        <v>8</v>
      </c>
      <c r="W154" s="34">
        <f t="shared" si="53"/>
        <v>10</v>
      </c>
      <c r="X154" s="32"/>
      <c r="Y154" s="34">
        <f t="shared" si="54"/>
        <v>0</v>
      </c>
      <c r="Z154" s="35">
        <f t="shared" si="55"/>
        <v>47</v>
      </c>
      <c r="AA154" s="49"/>
      <c r="AB154" s="53"/>
      <c r="AC154" s="48"/>
      <c r="AD154" s="48"/>
    </row>
    <row r="155" spans="1:30" ht="12.75">
      <c r="A155" s="8">
        <v>37</v>
      </c>
      <c r="B155" s="27">
        <v>69</v>
      </c>
      <c r="C155" s="27" t="s">
        <v>59</v>
      </c>
      <c r="D155" s="27" t="s">
        <v>270</v>
      </c>
      <c r="E155" s="27" t="s">
        <v>179</v>
      </c>
      <c r="F155" s="27" t="s">
        <v>271</v>
      </c>
      <c r="G155" s="27" t="s">
        <v>41</v>
      </c>
      <c r="H155" s="27">
        <v>15</v>
      </c>
      <c r="I155" s="27">
        <v>223052</v>
      </c>
      <c r="J155" s="27" t="s">
        <v>65</v>
      </c>
      <c r="K155" s="28">
        <v>0.422916666666663</v>
      </c>
      <c r="L155" s="29">
        <v>0.0583333333333333</v>
      </c>
      <c r="M155" s="37">
        <v>0.07016365740740742</v>
      </c>
      <c r="N155" s="29">
        <f t="shared" si="48"/>
        <v>0.011830324074074118</v>
      </c>
      <c r="O155" s="31">
        <f t="shared" si="49"/>
        <v>16.20130314829665</v>
      </c>
      <c r="P155" s="32">
        <v>18</v>
      </c>
      <c r="Q155" s="33">
        <f t="shared" si="50"/>
        <v>0</v>
      </c>
      <c r="R155" s="32">
        <v>4</v>
      </c>
      <c r="S155" s="34">
        <f t="shared" si="51"/>
        <v>18</v>
      </c>
      <c r="T155" s="32"/>
      <c r="U155" s="34">
        <f t="shared" si="52"/>
        <v>0</v>
      </c>
      <c r="V155" s="32"/>
      <c r="W155" s="34">
        <f t="shared" si="53"/>
        <v>0</v>
      </c>
      <c r="X155" s="32"/>
      <c r="Y155" s="34">
        <f t="shared" si="54"/>
        <v>0</v>
      </c>
      <c r="Z155" s="35">
        <f t="shared" si="55"/>
        <v>18</v>
      </c>
      <c r="AA155" s="49"/>
      <c r="AB155" s="53"/>
      <c r="AC155" s="48"/>
      <c r="AD155" s="48"/>
    </row>
    <row r="156" spans="1:30" ht="12.75">
      <c r="A156" s="8">
        <v>38</v>
      </c>
      <c r="B156" s="27">
        <v>72</v>
      </c>
      <c r="C156" s="27" t="s">
        <v>60</v>
      </c>
      <c r="D156" s="27" t="s">
        <v>278</v>
      </c>
      <c r="E156" s="27" t="s">
        <v>179</v>
      </c>
      <c r="F156" s="27" t="s">
        <v>279</v>
      </c>
      <c r="G156" s="27" t="s">
        <v>41</v>
      </c>
      <c r="H156" s="27">
        <v>15</v>
      </c>
      <c r="I156" s="27">
        <v>200597</v>
      </c>
      <c r="J156" s="27" t="s">
        <v>65</v>
      </c>
      <c r="K156" s="28">
        <v>0.424999999999996</v>
      </c>
      <c r="L156" s="29">
        <v>0.0604166666666666</v>
      </c>
      <c r="M156" s="37">
        <v>0.07231712962962963</v>
      </c>
      <c r="N156" s="29">
        <f t="shared" si="48"/>
        <v>0.011900462962963036</v>
      </c>
      <c r="O156" s="31">
        <f t="shared" si="49"/>
        <v>16.10581598910708</v>
      </c>
      <c r="P156" s="32">
        <v>21</v>
      </c>
      <c r="Q156" s="33">
        <f t="shared" si="50"/>
        <v>0</v>
      </c>
      <c r="R156" s="32"/>
      <c r="S156" s="34">
        <f t="shared" si="51"/>
        <v>0</v>
      </c>
      <c r="T156" s="32"/>
      <c r="U156" s="34">
        <f t="shared" si="52"/>
        <v>0</v>
      </c>
      <c r="V156" s="32"/>
      <c r="W156" s="34">
        <f t="shared" si="53"/>
        <v>0</v>
      </c>
      <c r="X156" s="32"/>
      <c r="Y156" s="34">
        <f t="shared" si="54"/>
        <v>0</v>
      </c>
      <c r="Z156" s="35">
        <f t="shared" si="55"/>
        <v>0</v>
      </c>
      <c r="AA156" s="49"/>
      <c r="AB156" s="53"/>
      <c r="AC156" s="48"/>
      <c r="AD156" s="48"/>
    </row>
    <row r="157" spans="1:30" ht="12.75">
      <c r="A157" s="8">
        <v>39</v>
      </c>
      <c r="B157" s="27">
        <v>13</v>
      </c>
      <c r="C157" s="27" t="s">
        <v>54</v>
      </c>
      <c r="D157" s="27" t="s">
        <v>133</v>
      </c>
      <c r="E157" s="27" t="s">
        <v>179</v>
      </c>
      <c r="F157" s="27" t="s">
        <v>135</v>
      </c>
      <c r="G157" s="27" t="s">
        <v>41</v>
      </c>
      <c r="H157" s="27">
        <v>18</v>
      </c>
      <c r="I157" s="27">
        <v>199114</v>
      </c>
      <c r="J157" s="27" t="s">
        <v>64</v>
      </c>
      <c r="K157" s="28">
        <v>0.384027777777777</v>
      </c>
      <c r="L157" s="29">
        <v>0.0194444444444444</v>
      </c>
      <c r="M157" s="37">
        <v>0.03032650462962963</v>
      </c>
      <c r="N157" s="29">
        <f t="shared" si="48"/>
        <v>0.01088206018518523</v>
      </c>
      <c r="O157" s="31">
        <f t="shared" si="49"/>
        <v>17.613086438136083</v>
      </c>
      <c r="P157" s="32">
        <v>11</v>
      </c>
      <c r="Q157" s="33">
        <f t="shared" si="50"/>
        <v>5</v>
      </c>
      <c r="R157" s="32">
        <v>17</v>
      </c>
      <c r="S157" s="34">
        <f t="shared" si="51"/>
        <v>0</v>
      </c>
      <c r="T157" s="32"/>
      <c r="U157" s="34">
        <f t="shared" si="52"/>
        <v>0</v>
      </c>
      <c r="V157" s="32">
        <v>10</v>
      </c>
      <c r="W157" s="34">
        <f t="shared" si="53"/>
        <v>6</v>
      </c>
      <c r="X157" s="32"/>
      <c r="Y157" s="34">
        <f t="shared" si="54"/>
        <v>0</v>
      </c>
      <c r="Z157" s="35">
        <f t="shared" si="55"/>
        <v>11</v>
      </c>
      <c r="AA157" s="49"/>
      <c r="AB157" s="53"/>
      <c r="AC157" s="48"/>
      <c r="AD157" s="48"/>
    </row>
    <row r="158" spans="1:30" ht="12.75">
      <c r="A158" s="8">
        <v>40</v>
      </c>
      <c r="B158" s="27">
        <v>30</v>
      </c>
      <c r="C158" s="27" t="s">
        <v>27</v>
      </c>
      <c r="D158" s="27" t="s">
        <v>178</v>
      </c>
      <c r="E158" s="27" t="s">
        <v>179</v>
      </c>
      <c r="F158" s="27" t="s">
        <v>180</v>
      </c>
      <c r="G158" s="27" t="s">
        <v>41</v>
      </c>
      <c r="H158" s="27">
        <v>18</v>
      </c>
      <c r="I158" s="27">
        <v>207932</v>
      </c>
      <c r="J158" s="27" t="s">
        <v>64</v>
      </c>
      <c r="K158" s="28">
        <v>0.395833333333332</v>
      </c>
      <c r="L158" s="29">
        <v>0.03125</v>
      </c>
      <c r="M158" s="37">
        <v>0.04306886574074074</v>
      </c>
      <c r="N158" s="29">
        <f t="shared" si="48"/>
        <v>0.011818865740740737</v>
      </c>
      <c r="O158" s="31">
        <f t="shared" si="49"/>
        <v>16.217010233560206</v>
      </c>
      <c r="P158" s="32">
        <v>25</v>
      </c>
      <c r="Q158" s="33">
        <f t="shared" si="50"/>
        <v>0</v>
      </c>
      <c r="R158" s="32">
        <v>21</v>
      </c>
      <c r="S158" s="34">
        <f t="shared" si="51"/>
        <v>0</v>
      </c>
      <c r="T158" s="32"/>
      <c r="U158" s="34">
        <f t="shared" si="52"/>
        <v>0</v>
      </c>
      <c r="V158" s="32">
        <v>12</v>
      </c>
      <c r="W158" s="34">
        <f t="shared" si="53"/>
        <v>4</v>
      </c>
      <c r="X158" s="32"/>
      <c r="Y158" s="34">
        <f t="shared" si="54"/>
        <v>0</v>
      </c>
      <c r="Z158" s="35">
        <f t="shared" si="55"/>
        <v>4</v>
      </c>
      <c r="AA158" s="49"/>
      <c r="AB158" s="53"/>
      <c r="AC158" s="48"/>
      <c r="AD158" s="48"/>
    </row>
    <row r="159" spans="1:30" ht="12.75">
      <c r="A159" s="8">
        <v>41</v>
      </c>
      <c r="B159" s="27">
        <v>40</v>
      </c>
      <c r="C159" s="27" t="s">
        <v>201</v>
      </c>
      <c r="D159" s="27" t="s">
        <v>202</v>
      </c>
      <c r="E159" s="27" t="s">
        <v>179</v>
      </c>
      <c r="F159" s="27" t="s">
        <v>203</v>
      </c>
      <c r="G159" s="27" t="s">
        <v>41</v>
      </c>
      <c r="H159" s="27"/>
      <c r="I159" s="27">
        <v>242657</v>
      </c>
      <c r="J159" s="27" t="s">
        <v>64</v>
      </c>
      <c r="K159" s="28">
        <v>0.402777777777776</v>
      </c>
      <c r="L159" s="29">
        <v>0.0381944444444444</v>
      </c>
      <c r="M159" s="37">
        <v>0.05137696759259259</v>
      </c>
      <c r="N159" s="29">
        <f t="shared" si="48"/>
        <v>0.01318252314814819</v>
      </c>
      <c r="O159" s="31">
        <f t="shared" si="49"/>
        <v>14.539452312176744</v>
      </c>
      <c r="P159" s="32">
        <v>34</v>
      </c>
      <c r="Q159" s="33">
        <f t="shared" si="50"/>
        <v>0</v>
      </c>
      <c r="R159" s="32">
        <v>33</v>
      </c>
      <c r="S159" s="34">
        <f t="shared" si="51"/>
        <v>0</v>
      </c>
      <c r="T159" s="32"/>
      <c r="U159" s="34">
        <f t="shared" si="52"/>
        <v>0</v>
      </c>
      <c r="V159" s="32">
        <v>20</v>
      </c>
      <c r="W159" s="34">
        <f t="shared" si="53"/>
        <v>0</v>
      </c>
      <c r="X159" s="32"/>
      <c r="Y159" s="34">
        <f t="shared" si="54"/>
        <v>0</v>
      </c>
      <c r="Z159" s="35">
        <f t="shared" si="55"/>
        <v>0</v>
      </c>
      <c r="AA159" s="49"/>
      <c r="AB159" s="53"/>
      <c r="AC159" s="48"/>
      <c r="AD159" s="48"/>
    </row>
    <row r="160" spans="1:30" ht="12.75">
      <c r="A160" s="8">
        <v>42</v>
      </c>
      <c r="B160" s="27">
        <v>141</v>
      </c>
      <c r="C160" s="27" t="s">
        <v>429</v>
      </c>
      <c r="D160" s="27" t="s">
        <v>430</v>
      </c>
      <c r="E160" s="27" t="s">
        <v>179</v>
      </c>
      <c r="F160" s="27" t="s">
        <v>291</v>
      </c>
      <c r="G160" s="27" t="s">
        <v>41</v>
      </c>
      <c r="H160" s="27"/>
      <c r="I160" s="27">
        <v>232118</v>
      </c>
      <c r="J160" s="27" t="s">
        <v>71</v>
      </c>
      <c r="K160" s="28">
        <v>0.472916666666659</v>
      </c>
      <c r="L160" s="29">
        <v>0.108333333333333</v>
      </c>
      <c r="N160" s="29">
        <v>0.03532407407407407</v>
      </c>
      <c r="O160" s="31">
        <f t="shared" si="49"/>
      </c>
      <c r="P160" s="32">
        <v>2</v>
      </c>
      <c r="Q160" s="33">
        <f t="shared" si="50"/>
        <v>22</v>
      </c>
      <c r="R160" s="32">
        <v>1</v>
      </c>
      <c r="S160" s="34">
        <f t="shared" si="51"/>
        <v>25</v>
      </c>
      <c r="T160" s="32"/>
      <c r="U160" s="34">
        <f t="shared" si="52"/>
        <v>0</v>
      </c>
      <c r="V160" s="32">
        <v>1</v>
      </c>
      <c r="W160" s="34">
        <f t="shared" si="53"/>
        <v>25</v>
      </c>
      <c r="X160" s="32"/>
      <c r="Y160" s="34">
        <f t="shared" si="54"/>
        <v>0</v>
      </c>
      <c r="Z160" s="35">
        <f t="shared" si="55"/>
        <v>72</v>
      </c>
      <c r="AA160" s="49"/>
      <c r="AB160" s="53"/>
      <c r="AC160" s="48"/>
      <c r="AD160" s="48"/>
    </row>
    <row r="161" spans="1:30" ht="12.75">
      <c r="A161" s="8">
        <v>43</v>
      </c>
      <c r="B161" s="27">
        <v>139</v>
      </c>
      <c r="C161" s="27" t="s">
        <v>424</v>
      </c>
      <c r="D161" s="27" t="s">
        <v>425</v>
      </c>
      <c r="E161" s="27" t="s">
        <v>179</v>
      </c>
      <c r="F161" s="27" t="s">
        <v>426</v>
      </c>
      <c r="G161" s="27" t="s">
        <v>41</v>
      </c>
      <c r="H161" s="27"/>
      <c r="I161" s="27">
        <v>241970</v>
      </c>
      <c r="J161" s="27" t="s">
        <v>67</v>
      </c>
      <c r="K161" s="28">
        <v>0.47152777777777</v>
      </c>
      <c r="L161" s="29">
        <v>0.106944444444444</v>
      </c>
      <c r="M161" s="30">
        <v>0.12289467592592591</v>
      </c>
      <c r="N161" s="29">
        <f>IF(M161&gt;0,(M161-L161)," ")</f>
        <v>0.01595023148148192</v>
      </c>
      <c r="O161" s="31">
        <f t="shared" si="49"/>
        <v>12.01654451781405</v>
      </c>
      <c r="P161" s="32">
        <v>1</v>
      </c>
      <c r="Q161" s="33">
        <f t="shared" si="50"/>
        <v>25</v>
      </c>
      <c r="R161" s="32">
        <v>1</v>
      </c>
      <c r="S161" s="34">
        <f t="shared" si="51"/>
        <v>25</v>
      </c>
      <c r="T161" s="32">
        <v>1</v>
      </c>
      <c r="U161" s="34">
        <f t="shared" si="52"/>
        <v>3</v>
      </c>
      <c r="V161" s="32">
        <v>1</v>
      </c>
      <c r="W161" s="34">
        <f t="shared" si="53"/>
        <v>25</v>
      </c>
      <c r="X161" s="32">
        <v>1</v>
      </c>
      <c r="Y161" s="34">
        <f t="shared" si="54"/>
        <v>3</v>
      </c>
      <c r="Z161" s="35">
        <f t="shared" si="55"/>
        <v>81</v>
      </c>
      <c r="AA161" s="49"/>
      <c r="AB161" s="53"/>
      <c r="AC161" s="48"/>
      <c r="AD161" s="48"/>
    </row>
    <row r="162" spans="1:30" ht="12.75">
      <c r="A162" s="8">
        <v>1</v>
      </c>
      <c r="B162" s="27">
        <v>137</v>
      </c>
      <c r="C162" s="27" t="s">
        <v>421</v>
      </c>
      <c r="D162" s="27" t="s">
        <v>422</v>
      </c>
      <c r="E162" s="27" t="s">
        <v>179</v>
      </c>
      <c r="F162" s="27" t="s">
        <v>291</v>
      </c>
      <c r="G162" s="27" t="s">
        <v>41</v>
      </c>
      <c r="H162" s="27">
        <v>15</v>
      </c>
      <c r="I162" s="27">
        <v>222408</v>
      </c>
      <c r="J162" s="27" t="s">
        <v>69</v>
      </c>
      <c r="K162" s="28">
        <v>0.470138888888881</v>
      </c>
      <c r="L162" s="29">
        <v>0.105555555555555</v>
      </c>
      <c r="M162" s="30">
        <v>0.12078703703703704</v>
      </c>
      <c r="N162" s="29">
        <f>IF(M162&gt;0,(M162-L162)," ")</f>
        <v>0.01523148148148204</v>
      </c>
      <c r="O162" s="31">
        <f t="shared" si="49"/>
        <v>12.583586626139356</v>
      </c>
      <c r="P162" s="32">
        <v>5</v>
      </c>
      <c r="Q162" s="33">
        <f t="shared" si="50"/>
        <v>16</v>
      </c>
      <c r="R162" s="32">
        <v>1</v>
      </c>
      <c r="S162" s="34">
        <f t="shared" si="51"/>
        <v>25</v>
      </c>
      <c r="T162" s="32">
        <v>1</v>
      </c>
      <c r="U162" s="34">
        <f t="shared" si="52"/>
        <v>3</v>
      </c>
      <c r="V162" s="32">
        <v>3</v>
      </c>
      <c r="W162" s="34">
        <f t="shared" si="53"/>
        <v>20</v>
      </c>
      <c r="X162" s="32">
        <v>3</v>
      </c>
      <c r="Y162" s="34">
        <f t="shared" si="54"/>
        <v>1</v>
      </c>
      <c r="Z162" s="35">
        <f t="shared" si="55"/>
        <v>65</v>
      </c>
      <c r="AA162" s="49"/>
      <c r="AB162" s="53"/>
      <c r="AD162" s="48"/>
    </row>
    <row r="163" spans="1:30" ht="12.75">
      <c r="A163" s="8">
        <v>2</v>
      </c>
      <c r="B163" s="27">
        <v>136</v>
      </c>
      <c r="C163" s="27" t="s">
        <v>418</v>
      </c>
      <c r="D163" s="27" t="s">
        <v>419</v>
      </c>
      <c r="E163" s="27" t="s">
        <v>179</v>
      </c>
      <c r="F163" s="27" t="s">
        <v>420</v>
      </c>
      <c r="G163" s="27" t="s">
        <v>41</v>
      </c>
      <c r="H163" s="27">
        <v>15</v>
      </c>
      <c r="I163" s="27">
        <v>229080</v>
      </c>
      <c r="J163" s="27" t="s">
        <v>69</v>
      </c>
      <c r="K163" s="28">
        <v>0.469444444444437</v>
      </c>
      <c r="L163" s="29">
        <v>0.104861111111111</v>
      </c>
      <c r="M163" s="30">
        <v>0.11950289351851852</v>
      </c>
      <c r="N163" s="29">
        <f>IF(M163&gt;0,(M163-L163)," ")</f>
        <v>0.014641782407407516</v>
      </c>
      <c r="O163" s="31">
        <f t="shared" si="49"/>
        <v>13.090391684123059</v>
      </c>
      <c r="P163" s="32">
        <v>4</v>
      </c>
      <c r="Q163" s="33">
        <f t="shared" si="50"/>
        <v>18</v>
      </c>
      <c r="R163" s="32">
        <v>5</v>
      </c>
      <c r="S163" s="34">
        <f t="shared" si="51"/>
        <v>16</v>
      </c>
      <c r="T163" s="32">
        <v>4</v>
      </c>
      <c r="U163" s="34">
        <f t="shared" si="52"/>
        <v>0</v>
      </c>
      <c r="V163" s="32">
        <v>4</v>
      </c>
      <c r="W163" s="34">
        <f t="shared" si="53"/>
        <v>18</v>
      </c>
      <c r="X163" s="32">
        <v>2</v>
      </c>
      <c r="Y163" s="34">
        <f t="shared" si="54"/>
        <v>2</v>
      </c>
      <c r="Z163" s="35">
        <f t="shared" si="55"/>
        <v>54</v>
      </c>
      <c r="AA163" s="35"/>
      <c r="AB163" s="43"/>
      <c r="AC163" s="46"/>
      <c r="AD163" s="48"/>
    </row>
    <row r="164" spans="2:30" ht="12.75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9"/>
      <c r="M164" s="30"/>
      <c r="N164" s="29"/>
      <c r="O164" s="31"/>
      <c r="P164" s="32"/>
      <c r="Q164" s="33"/>
      <c r="R164" s="32"/>
      <c r="S164" s="34"/>
      <c r="T164" s="32"/>
      <c r="U164" s="34"/>
      <c r="V164" s="32"/>
      <c r="W164" s="34"/>
      <c r="X164" s="32"/>
      <c r="Y164" s="34"/>
      <c r="Z164" s="35">
        <f>SUM(Z152:Z163)</f>
        <v>438</v>
      </c>
      <c r="AA164" s="49"/>
      <c r="AB164" s="53"/>
      <c r="AD164" s="48"/>
    </row>
    <row r="165" spans="1:29" ht="12.75">
      <c r="A165" s="8">
        <v>3</v>
      </c>
      <c r="B165" s="27">
        <v>46</v>
      </c>
      <c r="C165" s="27" t="s">
        <v>215</v>
      </c>
      <c r="D165" s="27" t="s">
        <v>216</v>
      </c>
      <c r="E165" s="27" t="s">
        <v>134</v>
      </c>
      <c r="F165" s="27" t="s">
        <v>217</v>
      </c>
      <c r="G165" s="27" t="s">
        <v>41</v>
      </c>
      <c r="H165" s="27">
        <v>15</v>
      </c>
      <c r="I165" s="27">
        <v>207880</v>
      </c>
      <c r="J165" s="27" t="s">
        <v>65</v>
      </c>
      <c r="K165" s="28">
        <v>0.406944444444442</v>
      </c>
      <c r="L165" s="29">
        <v>0.0423611111111111</v>
      </c>
      <c r="M165" s="37">
        <v>0.0530837962962963</v>
      </c>
      <c r="N165" s="29">
        <f>IF(M165&gt;0,(M165-L165)," ")</f>
        <v>0.010722685185185203</v>
      </c>
      <c r="O165" s="31">
        <f>IF(M165&gt;0,$P$2/(N165*24),"")</f>
        <v>17.874875868917545</v>
      </c>
      <c r="P165" s="32">
        <v>3</v>
      </c>
      <c r="Q165" s="33">
        <f>IF(P165="DNF",0,IF(AND(P165&lt;3,P165&gt;0),((-3*P165+28)),IF(AND(P165&gt;2,P165&lt;11),(-2*P165+26),IF(AND(P165&gt;10,P165&lt;16),(-P165+16),IF(P165&gt;15,0,IF(P165="",))))))</f>
        <v>20</v>
      </c>
      <c r="R165" s="32">
        <v>16</v>
      </c>
      <c r="S165" s="34">
        <f>IF(R165="DNF",0,IF(AND(R165&lt;3,R165&gt;0),((-3*R165+28)),IF(AND(R165&gt;2,R165&lt;11),(-2*R165+26),IF(AND(R165&gt;10,R165&lt;16),(-R165+16),IF(R165&gt;15,0,IF(R165="",))))))</f>
        <v>0</v>
      </c>
      <c r="T165" s="32"/>
      <c r="U165" s="34">
        <f>IF(T165="DNF",0,IF(AND(T165&lt;4,T165&gt;0),((-1*T165+4)),IF(AND(T165&gt;3,T165),0,IF(T165="",))))</f>
        <v>0</v>
      </c>
      <c r="V165" s="32">
        <v>11</v>
      </c>
      <c r="W165" s="34">
        <f>IF(V165="DNF",0,IF(AND(V165&lt;3,V165&gt;0),((-3*V165+28)),IF(AND(V165&gt;2,V165&lt;11),(-2*V165+26),IF(AND(V165&gt;10,V165&lt;16),(-V165+16),IF(V165&gt;15,0,IF(V165="",))))))</f>
        <v>5</v>
      </c>
      <c r="X165" s="32"/>
      <c r="Y165" s="34">
        <f>IF(X165="DNF",0,IF(AND(X165&lt;4,X165&gt;0),((-1*X165+4)),IF(AND(X165&gt;3,X165),0,IF(X165="",))))</f>
        <v>0</v>
      </c>
      <c r="Z165" s="35">
        <f>SUM(Q165+S165+U165+W165+Y165)</f>
        <v>25</v>
      </c>
      <c r="AA165" s="35"/>
      <c r="AB165" s="43"/>
      <c r="AC165" s="46"/>
    </row>
    <row r="166" spans="2:28" ht="12.75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9"/>
      <c r="M166" s="37"/>
      <c r="N166" s="29"/>
      <c r="O166" s="31"/>
      <c r="P166" s="32"/>
      <c r="Q166" s="33"/>
      <c r="R166" s="32"/>
      <c r="S166" s="34"/>
      <c r="T166" s="32"/>
      <c r="U166" s="34"/>
      <c r="V166" s="32"/>
      <c r="W166" s="34"/>
      <c r="X166" s="32"/>
      <c r="Y166" s="34"/>
      <c r="Z166" s="35"/>
      <c r="AA166" s="49"/>
      <c r="AB166" s="53"/>
    </row>
    <row r="167" spans="2:28" ht="12.75">
      <c r="B167" s="27">
        <v>113</v>
      </c>
      <c r="C167" s="27" t="s">
        <v>377</v>
      </c>
      <c r="D167" s="27" t="s">
        <v>238</v>
      </c>
      <c r="E167" s="27" t="s">
        <v>239</v>
      </c>
      <c r="F167" s="27" t="s">
        <v>240</v>
      </c>
      <c r="G167" s="27" t="s">
        <v>42</v>
      </c>
      <c r="H167" s="27">
        <v>12</v>
      </c>
      <c r="I167" s="27">
        <v>219424</v>
      </c>
      <c r="J167" s="27" t="s">
        <v>70</v>
      </c>
      <c r="K167" s="28">
        <v>0.453472222222216</v>
      </c>
      <c r="L167" s="29">
        <v>0.0888888888888888</v>
      </c>
      <c r="M167" s="30">
        <v>0.10287708333333334</v>
      </c>
      <c r="N167" s="29">
        <f>IF(M167&gt;0,(M167-L167)," ")</f>
        <v>0.013988194444444546</v>
      </c>
      <c r="O167" s="31">
        <f>IF(M167&gt;0,$P$2/(N167*24),"")</f>
        <v>13.702030482053217</v>
      </c>
      <c r="P167" s="32">
        <v>2</v>
      </c>
      <c r="Q167" s="33">
        <f>IF(P167="DNF",0,IF(AND(P167&lt;3,P167&gt;0),((-3*P167+28)),IF(AND(P167&gt;2,P167&lt;11),(-2*P167+26),IF(AND(P167&gt;10,P167&lt;16),(-P167+16),IF(P167&gt;15,0,IF(P167="",))))))</f>
        <v>22</v>
      </c>
      <c r="R167" s="32">
        <v>2</v>
      </c>
      <c r="S167" s="34">
        <f>IF(R167="DNF",0,IF(AND(R167&lt;3,R167&gt;0),((-3*R167+28)),IF(AND(R167&gt;2,R167&lt;11),(-2*R167+26),IF(AND(R167&gt;10,R167&lt;16),(-R167+16),IF(R167&gt;15,0,IF(R167="",))))))</f>
        <v>22</v>
      </c>
      <c r="T167" s="32"/>
      <c r="U167" s="34">
        <f>IF(T167="DNF",0,IF(AND(T167&lt;4,T167&gt;0),((-1*T167+4)),IF(AND(T167&gt;3,T167),0,IF(T167="",))))</f>
        <v>0</v>
      </c>
      <c r="V167" s="32">
        <v>4</v>
      </c>
      <c r="W167" s="34">
        <f>IF(V167="DNF",0,IF(AND(V167&lt;3,V167&gt;0),((-3*V167+28)),IF(AND(V167&gt;2,V167&lt;11),(-2*V167+26),IF(AND(V167&gt;10,V167&lt;16),(-V167+16),IF(V167&gt;15,0,IF(V167="",))))))</f>
        <v>18</v>
      </c>
      <c r="X167" s="32"/>
      <c r="Y167" s="34">
        <f>IF(X167="DNF",0,IF(AND(X167&lt;4,X167&gt;0),((-1*X167+4)),IF(AND(X167&gt;3,X167),0,IF(X167="",))))</f>
        <v>0</v>
      </c>
      <c r="Z167" s="35">
        <f>SUM(Q167+S167+U167+W167+Y167)</f>
        <v>62</v>
      </c>
      <c r="AA167" s="49"/>
      <c r="AB167" s="53"/>
    </row>
    <row r="168" spans="1:28" ht="12.75">
      <c r="A168" s="8">
        <v>1</v>
      </c>
      <c r="B168" s="27">
        <v>112</v>
      </c>
      <c r="C168" s="27" t="s">
        <v>59</v>
      </c>
      <c r="D168" s="27" t="s">
        <v>238</v>
      </c>
      <c r="E168" s="27" t="s">
        <v>239</v>
      </c>
      <c r="F168" s="27" t="s">
        <v>240</v>
      </c>
      <c r="G168" s="27" t="s">
        <v>42</v>
      </c>
      <c r="H168" s="27">
        <v>10</v>
      </c>
      <c r="I168" s="27">
        <v>234564</v>
      </c>
      <c r="J168" s="27" t="s">
        <v>70</v>
      </c>
      <c r="K168" s="28">
        <v>0.452777777777771</v>
      </c>
      <c r="L168" s="29">
        <v>0.0881944444444444</v>
      </c>
      <c r="M168" s="30">
        <v>0.10227476851851852</v>
      </c>
      <c r="N168" s="29">
        <f>IF(M168&gt;0,(M168-L168)," ")</f>
        <v>0.014080324074074127</v>
      </c>
      <c r="O168" s="31">
        <f>IF(M168&gt;0,$P$2/(N168*24),"")</f>
        <v>13.61237608298941</v>
      </c>
      <c r="P168" s="32">
        <v>4</v>
      </c>
      <c r="Q168" s="33">
        <f>IF(P168="DNF",0,IF(AND(P168&lt;3,P168&gt;0),((-3*P168+28)),IF(AND(P168&gt;2,P168&lt;11),(-2*P168+26),IF(AND(P168&gt;10,P168&lt;16),(-P168+16),IF(P168&gt;15,0,IF(P168="",))))))</f>
        <v>18</v>
      </c>
      <c r="R168" s="32"/>
      <c r="S168" s="34">
        <f>IF(R168="DNF",0,IF(AND(R168&lt;3,R168&gt;0),((-3*R168+28)),IF(AND(R168&gt;2,R168&lt;11),(-2*R168+26),IF(AND(R168&gt;10,R168&lt;16),(-R168+16),IF(R168&gt;15,0,IF(R168="",))))))</f>
        <v>0</v>
      </c>
      <c r="T168" s="32"/>
      <c r="U168" s="34">
        <f>IF(T168="DNF",0,IF(AND(T168&lt;4,T168&gt;0),((-1*T168+4)),IF(AND(T168&gt;3,T168),0,IF(T168="",))))</f>
        <v>0</v>
      </c>
      <c r="V168" s="32">
        <v>5</v>
      </c>
      <c r="W168" s="34">
        <f>IF(V168="DNF",0,IF(AND(V168&lt;3,V168&gt;0),((-3*V168+28)),IF(AND(V168&gt;2,V168&lt;11),(-2*V168+26),IF(AND(V168&gt;10,V168&lt;16),(-V168+16),IF(V168&gt;15,0,IF(V168="",))))))</f>
        <v>16</v>
      </c>
      <c r="X168" s="32"/>
      <c r="Y168" s="34">
        <f>IF(X168="DNF",0,IF(AND(X168&lt;4,X168&gt;0),((-1*X168+4)),IF(AND(X168&gt;3,X168),0,IF(X168="",))))</f>
        <v>0</v>
      </c>
      <c r="Z168" s="35">
        <f>SUM(Q168+S168+U168+W168+Y168)</f>
        <v>34</v>
      </c>
      <c r="AA168" s="49"/>
      <c r="AB168" s="53"/>
    </row>
    <row r="169" spans="1:29" ht="12.75">
      <c r="A169" s="8">
        <v>2</v>
      </c>
      <c r="B169" s="27">
        <v>56</v>
      </c>
      <c r="C169" s="27" t="s">
        <v>237</v>
      </c>
      <c r="D169" s="27" t="s">
        <v>238</v>
      </c>
      <c r="E169" s="27" t="s">
        <v>239</v>
      </c>
      <c r="F169" s="27" t="s">
        <v>240</v>
      </c>
      <c r="G169" s="27" t="s">
        <v>42</v>
      </c>
      <c r="H169" s="27">
        <v>15</v>
      </c>
      <c r="I169" s="27">
        <v>209949</v>
      </c>
      <c r="J169" s="27" t="s">
        <v>65</v>
      </c>
      <c r="K169" s="28">
        <v>0.413888888888886</v>
      </c>
      <c r="L169" s="29">
        <v>0.0493055555555555</v>
      </c>
      <c r="M169" s="37">
        <v>0.06153263888888889</v>
      </c>
      <c r="N169" s="29">
        <f>IF(M169&gt;0,(M169-L169)," ")</f>
        <v>0.012227083333333388</v>
      </c>
      <c r="O169" s="31">
        <f>IF(M169&gt;0,$P$2/(N169*24),"")</f>
        <v>15.67558357471453</v>
      </c>
      <c r="P169" s="32">
        <v>24</v>
      </c>
      <c r="Q169" s="33">
        <f>IF(P169="DNF",0,IF(AND(P169&lt;3,P169&gt;0),((-3*P169+28)),IF(AND(P169&gt;2,P169&lt;11),(-2*P169+26),IF(AND(P169&gt;10,P169&lt;16),(-P169+16),IF(P169&gt;15,0,IF(P169="",))))))</f>
        <v>0</v>
      </c>
      <c r="R169" s="32"/>
      <c r="S169" s="34">
        <f>IF(R169="DNF",0,IF(AND(R169&lt;3,R169&gt;0),((-3*R169+28)),IF(AND(R169&gt;2,R169&lt;11),(-2*R169+26),IF(AND(R169&gt;10,R169&lt;16),(-R169+16),IF(R169&gt;15,0,IF(R169="",))))))</f>
        <v>0</v>
      </c>
      <c r="T169" s="32"/>
      <c r="U169" s="34">
        <f>IF(T169="DNF",0,IF(AND(T169&lt;4,T169&gt;0),((-1*T169+4)),IF(AND(T169&gt;3,T169),0,IF(T169="",))))</f>
        <v>0</v>
      </c>
      <c r="V169" s="32">
        <v>26</v>
      </c>
      <c r="W169" s="34">
        <f>IF(V169="DNF",0,IF(AND(V169&lt;3,V169&gt;0),((-3*V169+28)),IF(AND(V169&gt;2,V169&lt;11),(-2*V169+26),IF(AND(V169&gt;10,V169&lt;16),(-V169+16),IF(V169&gt;15,0,IF(V169="",))))))</f>
        <v>0</v>
      </c>
      <c r="X169" s="32"/>
      <c r="Y169" s="34">
        <f>IF(X169="DNF",0,IF(AND(X169&lt;4,X169&gt;0),((-1*X169+4)),IF(AND(X169&gt;3,X169),0,IF(X169="",))))</f>
        <v>0</v>
      </c>
      <c r="Z169" s="35">
        <f>SUM(Q169+S169+U169+W169+Y169)</f>
        <v>0</v>
      </c>
      <c r="AA169" s="35"/>
      <c r="AB169" s="43"/>
      <c r="AC169" s="46"/>
    </row>
    <row r="170" spans="2:28" ht="12.75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9"/>
      <c r="M170" s="37"/>
      <c r="N170" s="29"/>
      <c r="O170" s="31"/>
      <c r="P170" s="32"/>
      <c r="Q170" s="33"/>
      <c r="R170" s="32"/>
      <c r="S170" s="34"/>
      <c r="T170" s="32"/>
      <c r="U170" s="34"/>
      <c r="V170" s="32"/>
      <c r="W170" s="34"/>
      <c r="X170" s="32"/>
      <c r="Y170" s="34"/>
      <c r="Z170" s="35">
        <f>SUM(Z167:Z169)</f>
        <v>96</v>
      </c>
      <c r="AA170" s="49"/>
      <c r="AB170" s="53"/>
    </row>
    <row r="171" spans="2:28" ht="12.75">
      <c r="B171" s="27">
        <v>94</v>
      </c>
      <c r="C171" s="27" t="s">
        <v>55</v>
      </c>
      <c r="D171" s="27" t="s">
        <v>249</v>
      </c>
      <c r="E171" s="27" t="s">
        <v>250</v>
      </c>
      <c r="F171" s="27" t="s">
        <v>251</v>
      </c>
      <c r="G171" s="27" t="s">
        <v>38</v>
      </c>
      <c r="H171" s="27">
        <v>15</v>
      </c>
      <c r="I171" s="27">
        <v>202085</v>
      </c>
      <c r="J171" s="27" t="s">
        <v>66</v>
      </c>
      <c r="K171" s="28">
        <v>0.440277777777772</v>
      </c>
      <c r="L171" s="29">
        <v>0.0756944444444444</v>
      </c>
      <c r="M171" s="30">
        <v>0.08668356481481482</v>
      </c>
      <c r="N171" s="29">
        <f>IF(M171&gt;0,(M171-L171)," ")</f>
        <v>0.01098912037037042</v>
      </c>
      <c r="O171" s="31">
        <f>IF(M171&gt;0,$P$2/(N171*24),"")</f>
        <v>17.441493059212526</v>
      </c>
      <c r="P171" s="32">
        <v>2</v>
      </c>
      <c r="Q171" s="33">
        <f>IF(P171="DNF",0,IF(AND(P171&lt;3,P171&gt;0),((-3*P171+28)),IF(AND(P171&gt;2,P171&lt;11),(-2*P171+26),IF(AND(P171&gt;10,P171&lt;16),(-P171+16),IF(P171&gt;15,0,IF(P171="",))))))</f>
        <v>22</v>
      </c>
      <c r="R171" s="32">
        <v>1</v>
      </c>
      <c r="S171" s="34">
        <f>IF(R171="DNF",0,IF(AND(R171&lt;3,R171&gt;0),((-3*R171+28)),IF(AND(R171&gt;2,R171&lt;11),(-2*R171+26),IF(AND(R171&gt;10,R171&lt;16),(-R171+16),IF(R171&gt;15,0,IF(R171="",))))))</f>
        <v>25</v>
      </c>
      <c r="T171" s="32">
        <v>1</v>
      </c>
      <c r="U171" s="34">
        <f>IF(T171="DNF",0,IF(AND(T171&lt;4,T171&gt;0),((-1*T171+4)),IF(AND(T171&gt;3,T171),0,IF(T171="",))))</f>
        <v>3</v>
      </c>
      <c r="V171" s="32">
        <v>1</v>
      </c>
      <c r="W171" s="34">
        <f>IF(V171="DNF",0,IF(AND(V171&lt;3,V171&gt;0),((-3*V171+28)),IF(AND(V171&gt;2,V171&lt;11),(-2*V171+26),IF(AND(V171&gt;10,V171&lt;16),(-V171+16),IF(V171&gt;15,0,IF(V171="",))))))</f>
        <v>25</v>
      </c>
      <c r="X171" s="32">
        <v>1</v>
      </c>
      <c r="Y171" s="34">
        <f>IF(X171="DNF",0,IF(AND(X171&lt;4,X171&gt;0),((-1*X171+4)),IF(AND(X171&gt;3,X171),0,IF(X171="",))))</f>
        <v>3</v>
      </c>
      <c r="Z171" s="35">
        <f>SUM(Q171+S171+U171+W171+Y171)</f>
        <v>78</v>
      </c>
      <c r="AA171" s="49"/>
      <c r="AB171" s="53"/>
    </row>
    <row r="172" spans="1:29" ht="12.75">
      <c r="A172" s="8">
        <v>1</v>
      </c>
      <c r="B172" s="27">
        <v>60</v>
      </c>
      <c r="C172" s="27" t="s">
        <v>51</v>
      </c>
      <c r="D172" s="27" t="s">
        <v>249</v>
      </c>
      <c r="E172" s="27" t="s">
        <v>250</v>
      </c>
      <c r="F172" s="27" t="s">
        <v>251</v>
      </c>
      <c r="G172" s="27" t="s">
        <v>38</v>
      </c>
      <c r="H172" s="27">
        <v>15</v>
      </c>
      <c r="I172" s="27">
        <v>202086</v>
      </c>
      <c r="J172" s="27" t="s">
        <v>65</v>
      </c>
      <c r="K172" s="28">
        <v>0.416666666666663</v>
      </c>
      <c r="L172" s="29">
        <v>0.0520833333333333</v>
      </c>
      <c r="M172" s="37">
        <v>0.06264953703703703</v>
      </c>
      <c r="N172" s="29">
        <f>IF(M172&gt;0,(M172-L172)," ")</f>
        <v>0.01056620370370373</v>
      </c>
      <c r="O172" s="31">
        <f>IF(M172&gt;0,$P$2/(N172*24),"")</f>
        <v>18.139596021557153</v>
      </c>
      <c r="P172" s="32">
        <v>1</v>
      </c>
      <c r="Q172" s="33">
        <f>IF(P172="DNF",0,IF(AND(P172&lt;3,P172&gt;0),((-3*P172+28)),IF(AND(P172&gt;2,P172&lt;11),(-2*P172+26),IF(AND(P172&gt;10,P172&lt;16),(-P172+16),IF(P172&gt;15,0,IF(P172="",))))))</f>
        <v>25</v>
      </c>
      <c r="R172" s="32">
        <v>2</v>
      </c>
      <c r="S172" s="34">
        <f>IF(R172="DNF",0,IF(AND(R172&lt;3,R172&gt;0),((-3*R172+28)),IF(AND(R172&gt;2,R172&lt;11),(-2*R172+26),IF(AND(R172&gt;10,R172&lt;16),(-R172+16),IF(R172&gt;15,0,IF(R172="",))))))</f>
        <v>22</v>
      </c>
      <c r="T172" s="32">
        <v>2</v>
      </c>
      <c r="U172" s="34">
        <f>IF(T172="DNF",0,IF(AND(T172&lt;4,T172&gt;0),((-1*T172+4)),IF(AND(T172&gt;3,T172),0,IF(T172="",))))</f>
        <v>2</v>
      </c>
      <c r="V172" s="32">
        <v>5</v>
      </c>
      <c r="W172" s="34">
        <f>IF(V172="DNF",0,IF(AND(V172&lt;3,V172&gt;0),((-3*V172+28)),IF(AND(V172&gt;2,V172&lt;11),(-2*V172+26),IF(AND(V172&gt;10,V172&lt;16),(-V172+16),IF(V172&gt;15,0,IF(V172="",))))))</f>
        <v>16</v>
      </c>
      <c r="X172" s="32"/>
      <c r="Y172" s="34">
        <f>IF(X172="DNF",0,IF(AND(X172&lt;4,X172&gt;0),((-1*X172+4)),IF(AND(X172&gt;3,X172),0,IF(X172="",))))</f>
        <v>0</v>
      </c>
      <c r="Z172" s="35">
        <f>SUM(Q172+S172+U172+W172+Y172)</f>
        <v>65</v>
      </c>
      <c r="AA172" s="35"/>
      <c r="AB172" s="43"/>
      <c r="AC172" s="46"/>
    </row>
    <row r="173" spans="2:28" ht="12.75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9"/>
      <c r="M173" s="37"/>
      <c r="N173" s="29"/>
      <c r="O173" s="31"/>
      <c r="P173" s="32"/>
      <c r="Q173" s="33"/>
      <c r="R173" s="32"/>
      <c r="S173" s="34"/>
      <c r="T173" s="32"/>
      <c r="U173" s="34"/>
      <c r="V173" s="32"/>
      <c r="W173" s="34"/>
      <c r="X173" s="32"/>
      <c r="Y173" s="34"/>
      <c r="Z173" s="35">
        <f>SUM(Z171:Z172)</f>
        <v>143</v>
      </c>
      <c r="AA173" s="49"/>
      <c r="AB173" s="53"/>
    </row>
    <row r="174" spans="1:28" ht="12.75">
      <c r="A174" s="8">
        <v>2</v>
      </c>
      <c r="B174" s="27">
        <v>127</v>
      </c>
      <c r="C174" s="27" t="s">
        <v>58</v>
      </c>
      <c r="D174" s="27" t="s">
        <v>402</v>
      </c>
      <c r="E174" s="27"/>
      <c r="F174" s="27" t="s">
        <v>403</v>
      </c>
      <c r="G174" s="27" t="s">
        <v>39</v>
      </c>
      <c r="H174" s="27">
        <v>10</v>
      </c>
      <c r="I174" s="27">
        <v>242650</v>
      </c>
      <c r="J174" s="27" t="s">
        <v>70</v>
      </c>
      <c r="K174" s="28">
        <v>0.463194444444437</v>
      </c>
      <c r="L174" s="29">
        <v>0.098611111111111</v>
      </c>
      <c r="M174" s="30">
        <v>0.11672222222222223</v>
      </c>
      <c r="N174" s="29">
        <f>IF(M174&gt;0,(M174-L174)," ")</f>
        <v>0.01811111111111123</v>
      </c>
      <c r="O174" s="31">
        <f>IF(M174&gt;0,$P$2/(N174*24),"")</f>
        <v>10.5828220858895</v>
      </c>
      <c r="P174" s="32">
        <v>15</v>
      </c>
      <c r="Q174" s="33">
        <f>IF(P174="DNF",0,IF(AND(P174&lt;3,P174&gt;0),((-3*P174+28)),IF(AND(P174&gt;2,P174&lt;11),(-2*P174+26),IF(AND(P174&gt;10,P174&lt;16),(-P174+16),IF(P174&gt;15,0,IF(P174="",))))))</f>
        <v>1</v>
      </c>
      <c r="R174" s="32">
        <v>10</v>
      </c>
      <c r="S174" s="34">
        <f>IF(R174="DNF",0,IF(AND(R174&lt;3,R174&gt;0),((-3*R174+28)),IF(AND(R174&gt;2,R174&lt;11),(-2*R174+26),IF(AND(R174&gt;10,R174&lt;16),(-R174+16),IF(R174&gt;15,0,IF(R174="",))))))</f>
        <v>6</v>
      </c>
      <c r="T174" s="32"/>
      <c r="U174" s="34">
        <f>IF(T174="DNF",0,IF(AND(T174&lt;4,T174&gt;0),((-1*T174+4)),IF(AND(T174&gt;3,T174),0,IF(T174="",))))</f>
        <v>0</v>
      </c>
      <c r="V174" s="32">
        <v>15</v>
      </c>
      <c r="W174" s="34">
        <f>IF(V174="DNF",0,IF(AND(V174&lt;3,V174&gt;0),((-3*V174+28)),IF(AND(V174&gt;2,V174&lt;11),(-2*V174+26),IF(AND(V174&gt;10,V174&lt;16),(-V174+16),IF(V174&gt;15,0,IF(V174="",))))))</f>
        <v>1</v>
      </c>
      <c r="X174" s="32"/>
      <c r="Y174" s="34">
        <f>IF(X174="DNF",0,IF(AND(X174&lt;4,X174&gt;0),((-1*X174+4)),IF(AND(X174&gt;3,X174),0,IF(X174="",))))</f>
        <v>0</v>
      </c>
      <c r="Z174" s="35">
        <f>SUM(Q174+S174+U174+W174+Y174)</f>
        <v>8</v>
      </c>
      <c r="AA174" s="49"/>
      <c r="AB174" s="53"/>
    </row>
    <row r="175" spans="1:28" ht="12.75">
      <c r="A175" s="8">
        <v>3</v>
      </c>
      <c r="B175" s="27">
        <v>110</v>
      </c>
      <c r="C175" s="27" t="s">
        <v>372</v>
      </c>
      <c r="D175" s="27" t="s">
        <v>373</v>
      </c>
      <c r="E175" s="27"/>
      <c r="F175" s="27" t="s">
        <v>374</v>
      </c>
      <c r="G175" s="27" t="s">
        <v>41</v>
      </c>
      <c r="H175" s="27">
        <v>13</v>
      </c>
      <c r="I175" s="27">
        <v>228704</v>
      </c>
      <c r="J175" s="27" t="s">
        <v>70</v>
      </c>
      <c r="K175" s="28">
        <v>0.451388888888883</v>
      </c>
      <c r="L175" s="29">
        <v>0.0868055555555555</v>
      </c>
      <c r="N175" s="29" t="str">
        <f>IF(M175&gt;0,(M175-L175)," ")</f>
        <v> </v>
      </c>
      <c r="O175" s="31">
        <f>IF(M175&gt;0,$P$2/(N175*24),"")</f>
      </c>
      <c r="P175" s="32"/>
      <c r="Q175" s="33">
        <f>IF(P175="DNF",0,IF(AND(P175&lt;3,P175&gt;0),((-3*P175+28)),IF(AND(P175&gt;2,P175&lt;11),(-2*P175+26),IF(AND(P175&gt;10,P175&lt;16),(-P175+16),IF(P175&gt;15,0,IF(P175="",))))))</f>
        <v>0</v>
      </c>
      <c r="R175" s="32"/>
      <c r="S175" s="34">
        <f>IF(R175="DNF",0,IF(AND(R175&lt;3,R175&gt;0),((-3*R175+28)),IF(AND(R175&gt;2,R175&lt;11),(-2*R175+26),IF(AND(R175&gt;10,R175&lt;16),(-R175+16),IF(R175&gt;15,0,IF(R175="",))))))</f>
        <v>0</v>
      </c>
      <c r="T175" s="32"/>
      <c r="U175" s="34">
        <f>IF(T175="DNF",0,IF(AND(T175&lt;4,T175&gt;0),((-1*T175+4)),IF(AND(T175&gt;3,T175),0,IF(T175="",))))</f>
        <v>0</v>
      </c>
      <c r="V175" s="32"/>
      <c r="W175" s="34">
        <f>IF(V175="DNF",0,IF(AND(V175&lt;3,V175&gt;0),((-3*V175+28)),IF(AND(V175&gt;2,V175&lt;11),(-2*V175+26),IF(AND(V175&gt;10,V175&lt;16),(-V175+16),IF(V175&gt;15,0,IF(V175="",))))))</f>
        <v>0</v>
      </c>
      <c r="X175" s="32"/>
      <c r="Y175" s="34">
        <f>IF(X175="DNF",0,IF(AND(X175&lt;4,X175&gt;0),((-1*X175+4)),IF(AND(X175&gt;3,X175),0,IF(X175="",))))</f>
        <v>0</v>
      </c>
      <c r="Z175" s="35">
        <f>SUM(Q175+S175+U175+W175+Y175)</f>
        <v>0</v>
      </c>
      <c r="AA175" s="49"/>
      <c r="AB175" s="53"/>
    </row>
    <row r="176" spans="1:28" ht="12.75">
      <c r="A176" s="8">
        <v>4</v>
      </c>
      <c r="B176" s="27">
        <v>100</v>
      </c>
      <c r="C176" s="27" t="s">
        <v>347</v>
      </c>
      <c r="D176" s="27" t="s">
        <v>348</v>
      </c>
      <c r="E176" s="27"/>
      <c r="F176" s="27" t="s">
        <v>349</v>
      </c>
      <c r="G176" s="27" t="s">
        <v>44</v>
      </c>
      <c r="H176" s="27">
        <v>14</v>
      </c>
      <c r="I176" s="27">
        <v>237769</v>
      </c>
      <c r="J176" s="27" t="s">
        <v>66</v>
      </c>
      <c r="K176" s="28">
        <v>0.444444444444439</v>
      </c>
      <c r="L176" s="29">
        <v>0.079861111111111</v>
      </c>
      <c r="M176" s="30">
        <v>0.09119537037037038</v>
      </c>
      <c r="N176" s="29">
        <f>IF(M176&gt;0,(M176-L176)," ")</f>
        <v>0.011334259259259391</v>
      </c>
      <c r="O176" s="31">
        <f>IF(M176&gt;0,$P$2/(N176*24),"")</f>
        <v>16.910383138632266</v>
      </c>
      <c r="P176" s="32">
        <v>3</v>
      </c>
      <c r="Q176" s="33">
        <f>IF(P176="DNF",0,IF(AND(P176&lt;3,P176&gt;0),((-3*P176+28)),IF(AND(P176&gt;2,P176&lt;11),(-2*P176+26),IF(AND(P176&gt;10,P176&lt;16),(-P176+16),IF(P176&gt;15,0,IF(P176="",))))))</f>
        <v>20</v>
      </c>
      <c r="R176" s="32">
        <v>5</v>
      </c>
      <c r="S176" s="34">
        <f>IF(R176="DNF",0,IF(AND(R176&lt;3,R176&gt;0),((-3*R176+28)),IF(AND(R176&gt;2,R176&lt;11),(-2*R176+26),IF(AND(R176&gt;10,R176&lt;16),(-R176+16),IF(R176&gt;15,0,IF(R176="",))))))</f>
        <v>16</v>
      </c>
      <c r="T176" s="32"/>
      <c r="U176" s="34">
        <f>IF(T176="DNF",0,IF(AND(T176&lt;4,T176&gt;0),((-1*T176+4)),IF(AND(T176&gt;3,T176),0,IF(T176="",))))</f>
        <v>0</v>
      </c>
      <c r="V176" s="32">
        <v>7</v>
      </c>
      <c r="W176" s="34">
        <f>IF(V176="DNF",0,IF(AND(V176&lt;3,V176&gt;0),((-3*V176+28)),IF(AND(V176&gt;2,V176&lt;11),(-2*V176+26),IF(AND(V176&gt;10,V176&lt;16),(-V176+16),IF(V176&gt;15,0,IF(V176="",))))))</f>
        <v>12</v>
      </c>
      <c r="X176" s="32">
        <v>2</v>
      </c>
      <c r="Y176" s="34">
        <f>IF(X176="DNF",0,IF(AND(X176&lt;4,X176&gt;0),((-1*X176+4)),IF(AND(X176&gt;3,X176),0,IF(X176="",))))</f>
        <v>2</v>
      </c>
      <c r="Z176" s="35">
        <f>SUM(Q176+S176+U176+W176+Y176)</f>
        <v>50</v>
      </c>
      <c r="AA176" s="49"/>
      <c r="AB176" s="53"/>
    </row>
    <row r="177" spans="1:28" ht="12.75">
      <c r="A177" s="8">
        <v>5</v>
      </c>
      <c r="B177" s="27">
        <v>44</v>
      </c>
      <c r="C177" s="27" t="s">
        <v>209</v>
      </c>
      <c r="D177" s="27" t="s">
        <v>210</v>
      </c>
      <c r="E177" s="27"/>
      <c r="F177" s="27" t="s">
        <v>211</v>
      </c>
      <c r="G177" s="27" t="s">
        <v>36</v>
      </c>
      <c r="H177" s="27">
        <v>16</v>
      </c>
      <c r="I177" s="27">
        <v>208888</v>
      </c>
      <c r="J177" s="27" t="s">
        <v>65</v>
      </c>
      <c r="K177" s="28">
        <v>0.405555555555553</v>
      </c>
      <c r="L177" s="29">
        <v>0.0409722222222222</v>
      </c>
      <c r="M177" s="37">
        <v>0.052638888888888895</v>
      </c>
      <c r="N177" s="29">
        <f>IF(M177&gt;0,(M177-L177)," ")</f>
        <v>0.011666666666666693</v>
      </c>
      <c r="O177" s="31">
        <f>IF(M177&gt;0,$P$2/(N177*24),"")</f>
        <v>16.42857142857139</v>
      </c>
      <c r="P177" s="32">
        <v>13</v>
      </c>
      <c r="Q177" s="33">
        <f>IF(P177="DNF",0,IF(AND(P177&lt;3,P177&gt;0),((-3*P177+28)),IF(AND(P177&gt;2,P177&lt;11),(-2*P177+26),IF(AND(P177&gt;10,P177&lt;16),(-P177+16),IF(P177&gt;15,0,IF(P177="",))))))</f>
        <v>3</v>
      </c>
      <c r="R177" s="32">
        <v>1</v>
      </c>
      <c r="S177" s="34">
        <f>IF(R177="DNF",0,IF(AND(R177&lt;3,R177&gt;0),((-3*R177+28)),IF(AND(R177&gt;2,R177&lt;11),(-2*R177+26),IF(AND(R177&gt;10,R177&lt;16),(-R177+16),IF(R177&gt;15,0,IF(R177="",))))))</f>
        <v>25</v>
      </c>
      <c r="T177" s="32">
        <v>1</v>
      </c>
      <c r="U177" s="34">
        <f>IF(T177="DNF",0,IF(AND(T177&lt;4,T177&gt;0),((-1*T177+4)),IF(AND(T177&gt;3,T177),0,IF(T177="",))))</f>
        <v>3</v>
      </c>
      <c r="V177" s="32">
        <v>4</v>
      </c>
      <c r="W177" s="34">
        <f>IF(V177="DNF",0,IF(AND(V177&lt;3,V177&gt;0),((-3*V177+28)),IF(AND(V177&gt;2,V177&lt;11),(-2*V177+26),IF(AND(V177&gt;10,V177&lt;16),(-V177+16),IF(V177&gt;15,0,IF(V177="",))))))</f>
        <v>18</v>
      </c>
      <c r="X177" s="32">
        <v>3</v>
      </c>
      <c r="Y177" s="34">
        <f>IF(X177="DNF",0,IF(AND(X177&lt;4,X177&gt;0),((-1*X177+4)),IF(AND(X177&gt;3,X177),0,IF(X177="",))))</f>
        <v>1</v>
      </c>
      <c r="Z177" s="35">
        <f>SUM(Q177+S177+U177+W177+Y177)</f>
        <v>50</v>
      </c>
      <c r="AA177" s="49"/>
      <c r="AB177" s="53"/>
    </row>
    <row r="178" spans="2:28" ht="12.75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9"/>
      <c r="N178" s="29"/>
      <c r="O178" s="31"/>
      <c r="P178" s="32"/>
      <c r="Q178" s="33"/>
      <c r="R178" s="32"/>
      <c r="S178" s="34"/>
      <c r="T178" s="32"/>
      <c r="U178" s="34"/>
      <c r="V178" s="32"/>
      <c r="W178" s="34"/>
      <c r="X178" s="32"/>
      <c r="Y178" s="34"/>
      <c r="Z178" s="35"/>
      <c r="AA178" s="49"/>
      <c r="AB178" s="53"/>
    </row>
    <row r="179" spans="1:28" ht="12.75">
      <c r="A179" s="8">
        <v>1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9"/>
      <c r="N179" s="29"/>
      <c r="O179" s="31"/>
      <c r="P179" s="32"/>
      <c r="Q179" s="33"/>
      <c r="R179" s="32"/>
      <c r="S179" s="34"/>
      <c r="T179" s="32"/>
      <c r="U179" s="34"/>
      <c r="V179" s="32"/>
      <c r="W179" s="34"/>
      <c r="X179" s="32"/>
      <c r="Y179" s="34"/>
      <c r="Z179" s="35"/>
      <c r="AA179" s="49"/>
      <c r="AB179" s="53"/>
    </row>
    <row r="180" spans="1:28" ht="12.75">
      <c r="A180" s="8">
        <v>2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9"/>
      <c r="M180" s="30"/>
      <c r="N180" s="29"/>
      <c r="O180" s="31"/>
      <c r="P180" s="32"/>
      <c r="Q180" s="33"/>
      <c r="R180" s="32"/>
      <c r="S180" s="34"/>
      <c r="T180" s="32"/>
      <c r="U180" s="34"/>
      <c r="V180" s="32"/>
      <c r="W180" s="34"/>
      <c r="X180" s="32"/>
      <c r="Y180" s="34"/>
      <c r="Z180" s="35"/>
      <c r="AA180" s="49"/>
      <c r="AB180" s="53"/>
    </row>
    <row r="181" spans="2:28" ht="12.75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9"/>
      <c r="N181" s="29"/>
      <c r="O181" s="31"/>
      <c r="P181" s="32"/>
      <c r="Q181" s="33"/>
      <c r="R181" s="32"/>
      <c r="S181" s="34"/>
      <c r="T181" s="32"/>
      <c r="U181" s="34"/>
      <c r="V181" s="32"/>
      <c r="W181" s="34"/>
      <c r="X181" s="32"/>
      <c r="Y181" s="34"/>
      <c r="Z181" s="35"/>
      <c r="AA181" s="49"/>
      <c r="AB181" s="53"/>
    </row>
    <row r="182" spans="2:28" ht="12.75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9"/>
      <c r="N182" s="29"/>
      <c r="O182" s="31"/>
      <c r="P182" s="32"/>
      <c r="Q182" s="33"/>
      <c r="R182" s="32"/>
      <c r="S182" s="34"/>
      <c r="T182" s="32"/>
      <c r="U182" s="34"/>
      <c r="V182" s="32"/>
      <c r="W182" s="34"/>
      <c r="X182" s="32"/>
      <c r="Y182" s="34"/>
      <c r="Z182" s="35"/>
      <c r="AA182" s="49"/>
      <c r="AB182" s="53"/>
    </row>
    <row r="183" spans="2:30" ht="12.75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9"/>
      <c r="M183" s="37"/>
      <c r="N183" s="29"/>
      <c r="O183" s="31"/>
      <c r="P183" s="32"/>
      <c r="Q183" s="33"/>
      <c r="R183" s="32"/>
      <c r="S183" s="34"/>
      <c r="T183" s="32"/>
      <c r="U183" s="34"/>
      <c r="V183" s="32"/>
      <c r="W183" s="34"/>
      <c r="X183" s="32"/>
      <c r="Y183" s="34"/>
      <c r="Z183" s="35"/>
      <c r="AA183" s="49"/>
      <c r="AB183" s="53"/>
      <c r="AC183" s="48"/>
      <c r="AD183" s="48"/>
    </row>
    <row r="184" spans="2:30" ht="12.75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9"/>
      <c r="M184" s="37"/>
      <c r="N184" s="29"/>
      <c r="O184" s="31"/>
      <c r="P184" s="32"/>
      <c r="Q184" s="33"/>
      <c r="R184" s="32"/>
      <c r="S184" s="34"/>
      <c r="T184" s="32"/>
      <c r="U184" s="34"/>
      <c r="V184" s="32"/>
      <c r="W184" s="34"/>
      <c r="X184" s="32"/>
      <c r="Y184" s="34"/>
      <c r="Z184" s="35"/>
      <c r="AA184" s="49"/>
      <c r="AB184" s="53"/>
      <c r="AC184" s="48"/>
      <c r="AD184" s="48"/>
    </row>
    <row r="185" spans="2:28" ht="12.75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9"/>
      <c r="N185" s="29"/>
      <c r="O185" s="31"/>
      <c r="P185" s="32"/>
      <c r="Q185" s="33"/>
      <c r="R185" s="32"/>
      <c r="S185" s="34"/>
      <c r="T185" s="32"/>
      <c r="U185" s="34"/>
      <c r="V185" s="32"/>
      <c r="W185" s="34"/>
      <c r="X185" s="32"/>
      <c r="Y185" s="34"/>
      <c r="Z185" s="35"/>
      <c r="AA185" s="49"/>
      <c r="AB185" s="53"/>
    </row>
    <row r="186" spans="2:28" ht="12.75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9"/>
      <c r="N186" s="29"/>
      <c r="O186" s="31"/>
      <c r="P186" s="32"/>
      <c r="Q186" s="33"/>
      <c r="R186" s="32"/>
      <c r="S186" s="34"/>
      <c r="T186" s="32"/>
      <c r="U186" s="34"/>
      <c r="V186" s="32"/>
      <c r="W186" s="34"/>
      <c r="X186" s="32"/>
      <c r="Y186" s="34"/>
      <c r="Z186" s="35"/>
      <c r="AA186" s="49"/>
      <c r="AB186" s="53"/>
    </row>
    <row r="187" spans="2:28" ht="12.75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9"/>
      <c r="M187" s="30"/>
      <c r="N187" s="29"/>
      <c r="O187" s="31"/>
      <c r="P187" s="32"/>
      <c r="Q187" s="33"/>
      <c r="R187" s="32"/>
      <c r="S187" s="34"/>
      <c r="T187" s="32"/>
      <c r="U187" s="34"/>
      <c r="V187" s="32"/>
      <c r="W187" s="34"/>
      <c r="X187" s="32"/>
      <c r="Y187" s="34"/>
      <c r="Z187" s="35"/>
      <c r="AA187" s="49"/>
      <c r="AB187" s="53"/>
    </row>
    <row r="188" spans="2:28" ht="12.75">
      <c r="B188" s="27"/>
      <c r="C188" s="27"/>
      <c r="D188" s="32"/>
      <c r="E188" s="27"/>
      <c r="F188" s="27"/>
      <c r="G188" s="27"/>
      <c r="H188" s="27"/>
      <c r="I188" s="27"/>
      <c r="J188" s="27"/>
      <c r="K188" s="27"/>
      <c r="L188" s="29"/>
      <c r="N188" s="29"/>
      <c r="O188" s="31"/>
      <c r="P188" s="32"/>
      <c r="Q188" s="33"/>
      <c r="R188" s="32"/>
      <c r="S188" s="34"/>
      <c r="T188" s="32"/>
      <c r="U188" s="34"/>
      <c r="V188" s="32"/>
      <c r="W188" s="34"/>
      <c r="X188" s="32"/>
      <c r="Y188" s="34"/>
      <c r="Z188" s="35"/>
      <c r="AA188" s="49"/>
      <c r="AB188" s="53"/>
    </row>
    <row r="189" spans="2:28" ht="12.75">
      <c r="B189" s="27"/>
      <c r="C189" s="27"/>
      <c r="D189" s="32"/>
      <c r="E189" s="27"/>
      <c r="F189" s="27"/>
      <c r="G189" s="27"/>
      <c r="H189" s="27"/>
      <c r="I189" s="27"/>
      <c r="J189" s="27"/>
      <c r="K189" s="27"/>
      <c r="L189" s="29"/>
      <c r="N189" s="29"/>
      <c r="O189" s="31"/>
      <c r="P189" s="32"/>
      <c r="Q189" s="33"/>
      <c r="R189" s="32"/>
      <c r="S189" s="34"/>
      <c r="T189" s="32"/>
      <c r="U189" s="34"/>
      <c r="V189" s="32"/>
      <c r="W189" s="34"/>
      <c r="X189" s="32"/>
      <c r="Y189" s="34"/>
      <c r="Z189" s="35"/>
      <c r="AA189" s="49"/>
      <c r="AB189" s="53"/>
    </row>
    <row r="190" spans="2:28" ht="12.75">
      <c r="B190" s="27"/>
      <c r="C190" s="27"/>
      <c r="D190" s="32"/>
      <c r="E190" s="27"/>
      <c r="F190" s="27"/>
      <c r="G190" s="27"/>
      <c r="H190" s="27"/>
      <c r="I190" s="27"/>
      <c r="J190" s="27"/>
      <c r="K190" s="27"/>
      <c r="L190" s="29"/>
      <c r="N190" s="29"/>
      <c r="O190" s="31"/>
      <c r="P190" s="32"/>
      <c r="Q190" s="33"/>
      <c r="R190" s="32"/>
      <c r="S190" s="34"/>
      <c r="T190" s="32"/>
      <c r="U190" s="34"/>
      <c r="V190" s="32"/>
      <c r="W190" s="34"/>
      <c r="X190" s="32"/>
      <c r="Y190" s="34"/>
      <c r="Z190" s="35"/>
      <c r="AA190" s="49"/>
      <c r="AB190" s="53"/>
    </row>
    <row r="191" spans="2:28" ht="12.75">
      <c r="B191" s="27"/>
      <c r="C191" s="27"/>
      <c r="D191" s="32"/>
      <c r="E191" s="27"/>
      <c r="F191" s="27"/>
      <c r="G191" s="27"/>
      <c r="H191" s="27"/>
      <c r="I191" s="27"/>
      <c r="J191" s="27"/>
      <c r="K191" s="27"/>
      <c r="L191" s="29"/>
      <c r="N191" s="29"/>
      <c r="O191" s="31"/>
      <c r="P191" s="32"/>
      <c r="Q191" s="33"/>
      <c r="R191" s="32"/>
      <c r="S191" s="34"/>
      <c r="T191" s="32"/>
      <c r="U191" s="34"/>
      <c r="V191" s="32"/>
      <c r="W191" s="34"/>
      <c r="X191" s="32"/>
      <c r="Y191" s="34"/>
      <c r="Z191" s="35"/>
      <c r="AA191" s="49"/>
      <c r="AB191" s="53"/>
    </row>
    <row r="192" spans="2:28" ht="12.75">
      <c r="B192" s="27"/>
      <c r="C192" s="27"/>
      <c r="D192" s="32"/>
      <c r="E192" s="27"/>
      <c r="F192" s="27"/>
      <c r="G192" s="27"/>
      <c r="H192" s="27"/>
      <c r="I192" s="27"/>
      <c r="J192" s="27"/>
      <c r="K192" s="27"/>
      <c r="L192" s="29"/>
      <c r="N192" s="29"/>
      <c r="O192" s="31"/>
      <c r="P192" s="32"/>
      <c r="Q192" s="33"/>
      <c r="R192" s="32"/>
      <c r="S192" s="34"/>
      <c r="T192" s="32"/>
      <c r="U192" s="34"/>
      <c r="V192" s="32"/>
      <c r="W192" s="34"/>
      <c r="X192" s="32"/>
      <c r="Y192" s="34"/>
      <c r="Z192" s="35"/>
      <c r="AA192" s="49"/>
      <c r="AB192" s="53"/>
    </row>
    <row r="193" spans="2:28" ht="12.75">
      <c r="B193" s="27"/>
      <c r="C193" s="27"/>
      <c r="D193" s="32"/>
      <c r="E193" s="27"/>
      <c r="F193" s="27"/>
      <c r="G193" s="27"/>
      <c r="H193" s="27"/>
      <c r="I193" s="27"/>
      <c r="J193" s="27"/>
      <c r="K193" s="27"/>
      <c r="L193" s="29"/>
      <c r="N193" s="29"/>
      <c r="O193" s="31"/>
      <c r="P193" s="32"/>
      <c r="Q193" s="33"/>
      <c r="R193" s="32"/>
      <c r="S193" s="34"/>
      <c r="T193" s="32"/>
      <c r="U193" s="34"/>
      <c r="V193" s="32"/>
      <c r="W193" s="34"/>
      <c r="X193" s="32"/>
      <c r="Y193" s="34"/>
      <c r="Z193" s="35"/>
      <c r="AA193" s="49"/>
      <c r="AB193" s="53"/>
    </row>
    <row r="194" spans="2:28" ht="12.75">
      <c r="B194" s="27"/>
      <c r="C194" s="27"/>
      <c r="D194" s="32"/>
      <c r="E194" s="27"/>
      <c r="F194" s="27"/>
      <c r="G194" s="27"/>
      <c r="H194" s="27"/>
      <c r="I194" s="27"/>
      <c r="J194" s="27"/>
      <c r="K194" s="27"/>
      <c r="L194" s="29"/>
      <c r="N194" s="29"/>
      <c r="O194" s="31"/>
      <c r="P194" s="32"/>
      <c r="Q194" s="33"/>
      <c r="R194" s="32"/>
      <c r="S194" s="34"/>
      <c r="T194" s="32"/>
      <c r="U194" s="34"/>
      <c r="V194" s="32"/>
      <c r="W194" s="34"/>
      <c r="X194" s="32"/>
      <c r="Y194" s="34"/>
      <c r="Z194" s="35"/>
      <c r="AA194" s="49"/>
      <c r="AB194" s="53"/>
    </row>
    <row r="195" spans="2:28" ht="12.75">
      <c r="B195" s="27"/>
      <c r="C195" s="27"/>
      <c r="D195" s="32"/>
      <c r="E195" s="27"/>
      <c r="F195" s="27"/>
      <c r="G195" s="27"/>
      <c r="H195" s="27"/>
      <c r="I195" s="27"/>
      <c r="J195" s="27"/>
      <c r="K195" s="27"/>
      <c r="L195" s="29"/>
      <c r="N195" s="29"/>
      <c r="O195" s="31"/>
      <c r="P195" s="32"/>
      <c r="Q195" s="33"/>
      <c r="R195" s="32"/>
      <c r="S195" s="34"/>
      <c r="T195" s="32"/>
      <c r="U195" s="34"/>
      <c r="V195" s="32"/>
      <c r="W195" s="34"/>
      <c r="X195" s="32"/>
      <c r="Y195" s="34"/>
      <c r="Z195" s="35"/>
      <c r="AA195" s="49"/>
      <c r="AB195" s="53"/>
    </row>
    <row r="196" spans="2:28" ht="12.75">
      <c r="B196" s="27"/>
      <c r="C196" s="27"/>
      <c r="D196" s="32"/>
      <c r="E196" s="11"/>
      <c r="F196" s="11"/>
      <c r="G196" s="11"/>
      <c r="H196" s="11"/>
      <c r="I196" s="11"/>
      <c r="J196" s="11"/>
      <c r="K196" s="41"/>
      <c r="L196" s="29"/>
      <c r="N196" s="29"/>
      <c r="O196" s="31"/>
      <c r="P196" s="32"/>
      <c r="Q196" s="33"/>
      <c r="R196" s="32"/>
      <c r="S196" s="34"/>
      <c r="T196" s="32"/>
      <c r="U196" s="34"/>
      <c r="V196" s="32"/>
      <c r="W196" s="34"/>
      <c r="X196" s="32"/>
      <c r="Y196" s="34"/>
      <c r="Z196" s="35"/>
      <c r="AA196" s="49"/>
      <c r="AB196" s="53"/>
    </row>
    <row r="197" spans="2:28" ht="12.75">
      <c r="B197" s="27"/>
      <c r="C197" s="27"/>
      <c r="D197" s="32"/>
      <c r="E197" s="11"/>
      <c r="F197" s="11"/>
      <c r="G197" s="11"/>
      <c r="H197" s="11"/>
      <c r="I197" s="11"/>
      <c r="J197" s="11"/>
      <c r="K197" s="41"/>
      <c r="L197" s="29"/>
      <c r="N197" s="29"/>
      <c r="O197" s="31"/>
      <c r="P197" s="32"/>
      <c r="Q197" s="33"/>
      <c r="R197" s="32"/>
      <c r="S197" s="34"/>
      <c r="T197" s="32"/>
      <c r="U197" s="34"/>
      <c r="V197" s="32"/>
      <c r="W197" s="34"/>
      <c r="X197" s="32"/>
      <c r="Y197" s="34"/>
      <c r="Z197" s="35"/>
      <c r="AA197" s="49"/>
      <c r="AB197" s="53"/>
    </row>
    <row r="198" spans="2:28" ht="12.75">
      <c r="B198" s="27"/>
      <c r="C198" s="27"/>
      <c r="D198" s="32"/>
      <c r="E198" s="11"/>
      <c r="F198" s="11"/>
      <c r="G198" s="11"/>
      <c r="H198" s="11"/>
      <c r="I198" s="11"/>
      <c r="J198" s="11"/>
      <c r="K198" s="41"/>
      <c r="L198" s="29"/>
      <c r="N198" s="29"/>
      <c r="O198" s="31"/>
      <c r="P198" s="32"/>
      <c r="Q198" s="33"/>
      <c r="R198" s="32"/>
      <c r="S198" s="34"/>
      <c r="T198" s="32"/>
      <c r="U198" s="34"/>
      <c r="V198" s="32"/>
      <c r="W198" s="34"/>
      <c r="X198" s="32"/>
      <c r="Y198" s="34"/>
      <c r="Z198" s="35"/>
      <c r="AA198" s="49"/>
      <c r="AB198" s="53"/>
    </row>
    <row r="199" spans="2:28" ht="12.75">
      <c r="B199" s="27"/>
      <c r="C199" s="27"/>
      <c r="D199" s="32"/>
      <c r="E199" s="11"/>
      <c r="F199" s="11"/>
      <c r="G199" s="11"/>
      <c r="H199" s="11"/>
      <c r="I199" s="11"/>
      <c r="J199" s="11"/>
      <c r="K199" s="41"/>
      <c r="L199" s="29"/>
      <c r="N199" s="29"/>
      <c r="O199" s="31"/>
      <c r="P199" s="32"/>
      <c r="Q199" s="33"/>
      <c r="R199" s="32"/>
      <c r="S199" s="34"/>
      <c r="T199" s="32"/>
      <c r="U199" s="34"/>
      <c r="V199" s="32"/>
      <c r="W199" s="34"/>
      <c r="X199" s="32"/>
      <c r="Y199" s="34"/>
      <c r="Z199" s="35"/>
      <c r="AA199" s="49"/>
      <c r="AB199" s="53"/>
    </row>
    <row r="200" spans="2:28" ht="12.75">
      <c r="B200" s="27"/>
      <c r="C200" s="27"/>
      <c r="D200" s="32"/>
      <c r="E200" s="11"/>
      <c r="F200" s="11"/>
      <c r="G200" s="11"/>
      <c r="H200" s="11"/>
      <c r="I200" s="11"/>
      <c r="J200" s="11"/>
      <c r="K200" s="41"/>
      <c r="L200" s="29"/>
      <c r="N200" s="29"/>
      <c r="O200" s="31"/>
      <c r="P200" s="32"/>
      <c r="Q200" s="33"/>
      <c r="R200" s="32"/>
      <c r="S200" s="34"/>
      <c r="T200" s="32"/>
      <c r="U200" s="34"/>
      <c r="V200" s="32"/>
      <c r="W200" s="34"/>
      <c r="X200" s="32"/>
      <c r="Y200" s="34"/>
      <c r="Z200" s="35"/>
      <c r="AA200" s="49"/>
      <c r="AB200" s="53"/>
    </row>
    <row r="201" spans="2:28" ht="12.75">
      <c r="B201" s="27"/>
      <c r="C201" s="27"/>
      <c r="D201" s="32"/>
      <c r="E201" s="11"/>
      <c r="F201" s="11"/>
      <c r="G201" s="11"/>
      <c r="H201" s="11"/>
      <c r="I201" s="11"/>
      <c r="J201" s="11"/>
      <c r="K201" s="41"/>
      <c r="L201" s="29"/>
      <c r="N201" s="29"/>
      <c r="O201" s="31"/>
      <c r="P201" s="32"/>
      <c r="Q201" s="33"/>
      <c r="R201" s="32"/>
      <c r="S201" s="34"/>
      <c r="T201" s="32"/>
      <c r="U201" s="34"/>
      <c r="V201" s="32"/>
      <c r="W201" s="34"/>
      <c r="X201" s="32"/>
      <c r="Y201" s="34"/>
      <c r="Z201" s="35"/>
      <c r="AA201" s="49"/>
      <c r="AB201" s="53"/>
    </row>
    <row r="202" spans="2:28" ht="12.75">
      <c r="B202" s="27"/>
      <c r="C202" s="27"/>
      <c r="D202" s="32"/>
      <c r="E202" s="11"/>
      <c r="F202" s="11"/>
      <c r="G202" s="11"/>
      <c r="H202" s="11"/>
      <c r="I202" s="11"/>
      <c r="J202" s="11"/>
      <c r="K202" s="41"/>
      <c r="L202" s="29"/>
      <c r="N202" s="29"/>
      <c r="O202" s="31"/>
      <c r="P202" s="32"/>
      <c r="Q202" s="33"/>
      <c r="R202" s="32"/>
      <c r="S202" s="34"/>
      <c r="T202" s="32"/>
      <c r="U202" s="34"/>
      <c r="V202" s="32"/>
      <c r="W202" s="34"/>
      <c r="X202" s="32"/>
      <c r="Y202" s="34"/>
      <c r="Z202" s="35"/>
      <c r="AA202" s="49"/>
      <c r="AB202" s="53"/>
    </row>
    <row r="203" spans="2:28" ht="12.75">
      <c r="B203" s="27"/>
      <c r="C203" s="27"/>
      <c r="D203" s="32"/>
      <c r="E203" s="11"/>
      <c r="F203" s="11"/>
      <c r="G203" s="11"/>
      <c r="H203" s="11"/>
      <c r="I203" s="11"/>
      <c r="J203" s="11"/>
      <c r="K203" s="41"/>
      <c r="L203" s="29"/>
      <c r="N203" s="29"/>
      <c r="O203" s="31"/>
      <c r="P203" s="32"/>
      <c r="Q203" s="33"/>
      <c r="R203" s="32"/>
      <c r="S203" s="34"/>
      <c r="T203" s="32"/>
      <c r="U203" s="34"/>
      <c r="V203" s="32"/>
      <c r="W203" s="34"/>
      <c r="X203" s="32"/>
      <c r="Y203" s="34"/>
      <c r="Z203" s="35"/>
      <c r="AA203" s="49"/>
      <c r="AB203" s="53"/>
    </row>
    <row r="204" spans="2:28" ht="12.75">
      <c r="B204" s="27"/>
      <c r="C204" s="27"/>
      <c r="D204" s="32"/>
      <c r="E204" s="11"/>
      <c r="F204" s="11"/>
      <c r="G204" s="11"/>
      <c r="H204" s="11"/>
      <c r="I204" s="11"/>
      <c r="J204" s="11"/>
      <c r="K204" s="41"/>
      <c r="L204" s="29"/>
      <c r="N204" s="29"/>
      <c r="O204" s="31"/>
      <c r="P204" s="32"/>
      <c r="Q204" s="33"/>
      <c r="R204" s="32"/>
      <c r="S204" s="34"/>
      <c r="T204" s="32"/>
      <c r="U204" s="34"/>
      <c r="V204" s="32"/>
      <c r="W204" s="34"/>
      <c r="X204" s="32"/>
      <c r="Y204" s="34"/>
      <c r="Z204" s="35"/>
      <c r="AA204" s="49"/>
      <c r="AB204" s="53"/>
    </row>
    <row r="205" spans="2:28" ht="12.75">
      <c r="B205" s="27"/>
      <c r="C205" s="27"/>
      <c r="D205" s="32"/>
      <c r="E205" s="11"/>
      <c r="F205" s="11"/>
      <c r="G205" s="11"/>
      <c r="H205" s="11"/>
      <c r="I205" s="11"/>
      <c r="J205" s="11"/>
      <c r="K205" s="41"/>
      <c r="L205" s="29"/>
      <c r="N205" s="29"/>
      <c r="O205" s="31"/>
      <c r="P205" s="32"/>
      <c r="Q205" s="33"/>
      <c r="R205" s="32"/>
      <c r="S205" s="34"/>
      <c r="T205" s="32"/>
      <c r="U205" s="34"/>
      <c r="V205" s="32"/>
      <c r="W205" s="34"/>
      <c r="X205" s="32"/>
      <c r="Y205" s="34"/>
      <c r="Z205" s="35"/>
      <c r="AA205" s="49"/>
      <c r="AB205" s="53"/>
    </row>
    <row r="206" spans="2:28" ht="12.75">
      <c r="B206" s="27"/>
      <c r="C206" s="27"/>
      <c r="D206" s="32"/>
      <c r="E206" s="11"/>
      <c r="F206" s="11"/>
      <c r="G206" s="11"/>
      <c r="H206" s="11"/>
      <c r="I206" s="11"/>
      <c r="J206" s="11"/>
      <c r="K206" s="41"/>
      <c r="L206" s="29"/>
      <c r="N206" s="29"/>
      <c r="O206" s="31"/>
      <c r="P206" s="32"/>
      <c r="Q206" s="33"/>
      <c r="R206" s="32"/>
      <c r="S206" s="34"/>
      <c r="T206" s="32"/>
      <c r="U206" s="34"/>
      <c r="V206" s="32"/>
      <c r="W206" s="34"/>
      <c r="X206" s="32"/>
      <c r="Y206" s="34"/>
      <c r="Z206" s="35"/>
      <c r="AA206" s="49"/>
      <c r="AB206" s="53"/>
    </row>
    <row r="207" spans="2:28" ht="12.75">
      <c r="B207" s="27"/>
      <c r="C207" s="27"/>
      <c r="D207" s="32"/>
      <c r="E207" s="11"/>
      <c r="F207" s="11"/>
      <c r="G207" s="11"/>
      <c r="H207" s="11"/>
      <c r="I207" s="11"/>
      <c r="J207" s="11"/>
      <c r="K207" s="41"/>
      <c r="L207" s="29"/>
      <c r="N207" s="29"/>
      <c r="O207" s="31"/>
      <c r="P207" s="32"/>
      <c r="Q207" s="33"/>
      <c r="R207" s="32"/>
      <c r="S207" s="34"/>
      <c r="T207" s="32"/>
      <c r="U207" s="34"/>
      <c r="V207" s="32"/>
      <c r="W207" s="34"/>
      <c r="X207" s="32"/>
      <c r="Y207" s="34"/>
      <c r="Z207" s="35"/>
      <c r="AA207" s="49"/>
      <c r="AB207" s="53"/>
    </row>
    <row r="208" spans="2:28" ht="12.75">
      <c r="B208" s="27"/>
      <c r="C208" s="27"/>
      <c r="D208" s="32"/>
      <c r="E208" s="11"/>
      <c r="F208" s="11"/>
      <c r="G208" s="11"/>
      <c r="H208" s="11"/>
      <c r="I208" s="11"/>
      <c r="J208" s="11"/>
      <c r="K208" s="41"/>
      <c r="L208" s="29"/>
      <c r="N208" s="29"/>
      <c r="O208" s="31"/>
      <c r="P208" s="32"/>
      <c r="Q208" s="33"/>
      <c r="R208" s="32"/>
      <c r="S208" s="34"/>
      <c r="T208" s="32"/>
      <c r="U208" s="34"/>
      <c r="V208" s="32"/>
      <c r="W208" s="34"/>
      <c r="X208" s="32"/>
      <c r="Y208" s="34"/>
      <c r="Z208" s="35"/>
      <c r="AA208" s="49"/>
      <c r="AB208" s="53"/>
    </row>
    <row r="209" spans="2:28" ht="12.75">
      <c r="B209" s="27"/>
      <c r="C209" s="27"/>
      <c r="D209" s="32"/>
      <c r="E209" s="11"/>
      <c r="F209" s="11"/>
      <c r="G209" s="11"/>
      <c r="H209" s="11"/>
      <c r="I209" s="11"/>
      <c r="J209" s="11"/>
      <c r="K209" s="41"/>
      <c r="L209" s="29"/>
      <c r="N209" s="29"/>
      <c r="O209" s="31"/>
      <c r="P209" s="32"/>
      <c r="Q209" s="33"/>
      <c r="R209" s="32"/>
      <c r="S209" s="34"/>
      <c r="T209" s="32"/>
      <c r="U209" s="34"/>
      <c r="V209" s="32"/>
      <c r="W209" s="34"/>
      <c r="X209" s="32"/>
      <c r="Y209" s="34"/>
      <c r="Z209" s="35"/>
      <c r="AA209" s="49"/>
      <c r="AB209" s="53"/>
    </row>
    <row r="210" spans="2:28" ht="12.75">
      <c r="B210" s="27"/>
      <c r="C210" s="27"/>
      <c r="D210" s="32"/>
      <c r="E210" s="11"/>
      <c r="F210" s="11"/>
      <c r="G210" s="11"/>
      <c r="H210" s="11"/>
      <c r="I210" s="11"/>
      <c r="J210" s="11"/>
      <c r="K210" s="41"/>
      <c r="L210" s="29"/>
      <c r="N210" s="29"/>
      <c r="O210" s="31"/>
      <c r="P210" s="32"/>
      <c r="Q210" s="33"/>
      <c r="R210" s="32"/>
      <c r="S210" s="34"/>
      <c r="T210" s="32"/>
      <c r="U210" s="34"/>
      <c r="V210" s="32"/>
      <c r="W210" s="34"/>
      <c r="X210" s="32"/>
      <c r="Y210" s="34"/>
      <c r="Z210" s="35"/>
      <c r="AA210" s="49"/>
      <c r="AB210" s="53"/>
    </row>
    <row r="211" spans="2:28" ht="12.75">
      <c r="B211" s="27"/>
      <c r="C211" s="27"/>
      <c r="D211" s="32"/>
      <c r="E211" s="11"/>
      <c r="F211" s="11"/>
      <c r="G211" s="11"/>
      <c r="H211" s="11"/>
      <c r="I211" s="11"/>
      <c r="J211" s="11"/>
      <c r="K211" s="41"/>
      <c r="L211" s="29"/>
      <c r="N211" s="29"/>
      <c r="O211" s="31"/>
      <c r="P211" s="32"/>
      <c r="Q211" s="33"/>
      <c r="R211" s="32"/>
      <c r="S211" s="34"/>
      <c r="T211" s="32"/>
      <c r="U211" s="34"/>
      <c r="V211" s="32"/>
      <c r="W211" s="34"/>
      <c r="X211" s="32"/>
      <c r="Y211" s="34"/>
      <c r="Z211" s="35"/>
      <c r="AA211" s="49"/>
      <c r="AB211" s="53"/>
    </row>
    <row r="212" spans="2:28" ht="12.75">
      <c r="B212" s="27"/>
      <c r="C212" s="27"/>
      <c r="D212" s="32"/>
      <c r="E212" s="11"/>
      <c r="F212" s="11"/>
      <c r="G212" s="11"/>
      <c r="H212" s="11"/>
      <c r="I212" s="11"/>
      <c r="J212" s="11"/>
      <c r="K212" s="41"/>
      <c r="L212" s="29"/>
      <c r="N212" s="29"/>
      <c r="O212" s="31"/>
      <c r="P212" s="32"/>
      <c r="Q212" s="33"/>
      <c r="R212" s="32"/>
      <c r="S212" s="34"/>
      <c r="T212" s="32"/>
      <c r="U212" s="34"/>
      <c r="V212" s="32"/>
      <c r="W212" s="34"/>
      <c r="X212" s="32"/>
      <c r="Y212" s="34"/>
      <c r="Z212" s="35"/>
      <c r="AA212" s="49"/>
      <c r="AB212" s="53"/>
    </row>
    <row r="213" spans="2:28" ht="12.75">
      <c r="B213" s="27"/>
      <c r="C213" s="27"/>
      <c r="D213" s="32"/>
      <c r="E213" s="11"/>
      <c r="F213" s="11"/>
      <c r="G213" s="11"/>
      <c r="H213" s="11"/>
      <c r="I213" s="11"/>
      <c r="J213" s="11"/>
      <c r="K213" s="41"/>
      <c r="L213" s="29"/>
      <c r="N213" s="29"/>
      <c r="O213" s="31"/>
      <c r="P213" s="32"/>
      <c r="Q213" s="33"/>
      <c r="R213" s="32"/>
      <c r="S213" s="34"/>
      <c r="T213" s="32"/>
      <c r="U213" s="34"/>
      <c r="V213" s="32"/>
      <c r="W213" s="34"/>
      <c r="X213" s="32"/>
      <c r="Y213" s="34"/>
      <c r="Z213" s="35"/>
      <c r="AA213" s="49"/>
      <c r="AB213" s="53"/>
    </row>
    <row r="214" spans="2:28" ht="12.75">
      <c r="B214" s="27"/>
      <c r="C214" s="27"/>
      <c r="D214" s="32"/>
      <c r="E214" s="11"/>
      <c r="F214" s="11"/>
      <c r="G214" s="11"/>
      <c r="H214" s="11"/>
      <c r="I214" s="11"/>
      <c r="J214" s="11"/>
      <c r="K214" s="41"/>
      <c r="L214" s="29"/>
      <c r="N214" s="29"/>
      <c r="O214" s="31"/>
      <c r="P214" s="32"/>
      <c r="Q214" s="33"/>
      <c r="R214" s="32"/>
      <c r="S214" s="34"/>
      <c r="T214" s="32"/>
      <c r="U214" s="34"/>
      <c r="V214" s="32"/>
      <c r="W214" s="34"/>
      <c r="X214" s="32"/>
      <c r="Y214" s="34"/>
      <c r="Z214" s="35"/>
      <c r="AA214" s="49"/>
      <c r="AB214" s="53"/>
    </row>
    <row r="215" spans="2:28" ht="12.75">
      <c r="B215" s="27"/>
      <c r="C215" s="27"/>
      <c r="D215" s="32"/>
      <c r="E215" s="11"/>
      <c r="F215" s="11"/>
      <c r="G215" s="11"/>
      <c r="H215" s="11"/>
      <c r="I215" s="11"/>
      <c r="J215" s="11"/>
      <c r="K215" s="41"/>
      <c r="L215" s="29"/>
      <c r="N215" s="29"/>
      <c r="O215" s="31"/>
      <c r="P215" s="32"/>
      <c r="Q215" s="33"/>
      <c r="R215" s="32"/>
      <c r="S215" s="34"/>
      <c r="T215" s="32"/>
      <c r="U215" s="34"/>
      <c r="V215" s="32"/>
      <c r="W215" s="34"/>
      <c r="X215" s="32"/>
      <c r="Y215" s="34"/>
      <c r="Z215" s="35"/>
      <c r="AA215" s="49"/>
      <c r="AB215" s="53"/>
    </row>
    <row r="216" spans="2:28" ht="12.75">
      <c r="B216" s="27"/>
      <c r="C216" s="27"/>
      <c r="D216" s="32"/>
      <c r="E216" s="11"/>
      <c r="F216" s="11"/>
      <c r="G216" s="11"/>
      <c r="H216" s="11"/>
      <c r="I216" s="11"/>
      <c r="J216" s="11"/>
      <c r="K216" s="41"/>
      <c r="L216" s="29"/>
      <c r="N216" s="29"/>
      <c r="O216" s="31"/>
      <c r="P216" s="32"/>
      <c r="Q216" s="33"/>
      <c r="R216" s="32"/>
      <c r="S216" s="34"/>
      <c r="T216" s="32"/>
      <c r="U216" s="34"/>
      <c r="V216" s="32"/>
      <c r="W216" s="34"/>
      <c r="X216" s="32"/>
      <c r="Y216" s="34"/>
      <c r="Z216" s="35"/>
      <c r="AA216" s="49"/>
      <c r="AB216" s="53"/>
    </row>
    <row r="217" spans="2:28" ht="12.75">
      <c r="B217" s="27"/>
      <c r="C217" s="27"/>
      <c r="D217" s="32"/>
      <c r="E217" s="11"/>
      <c r="F217" s="11"/>
      <c r="G217" s="11"/>
      <c r="H217" s="11"/>
      <c r="I217" s="11"/>
      <c r="J217" s="11"/>
      <c r="K217" s="41"/>
      <c r="L217" s="29"/>
      <c r="N217" s="29"/>
      <c r="O217" s="31"/>
      <c r="P217" s="32"/>
      <c r="Q217" s="33"/>
      <c r="R217" s="32"/>
      <c r="S217" s="34"/>
      <c r="T217" s="32"/>
      <c r="U217" s="34"/>
      <c r="V217" s="32"/>
      <c r="W217" s="34"/>
      <c r="X217" s="32"/>
      <c r="Y217" s="34"/>
      <c r="Z217" s="35"/>
      <c r="AA217" s="49"/>
      <c r="AB217" s="53"/>
    </row>
    <row r="218" spans="2:28" ht="12.75">
      <c r="B218" s="27"/>
      <c r="C218" s="27"/>
      <c r="D218" s="32"/>
      <c r="E218" s="11"/>
      <c r="F218" s="11"/>
      <c r="G218" s="11"/>
      <c r="H218" s="11"/>
      <c r="I218" s="11"/>
      <c r="J218" s="11"/>
      <c r="K218" s="41"/>
      <c r="L218" s="29"/>
      <c r="N218" s="29"/>
      <c r="O218" s="31"/>
      <c r="P218" s="32"/>
      <c r="Q218" s="33"/>
      <c r="R218" s="32"/>
      <c r="S218" s="34"/>
      <c r="T218" s="32"/>
      <c r="U218" s="34"/>
      <c r="V218" s="32"/>
      <c r="W218" s="34"/>
      <c r="X218" s="32"/>
      <c r="Y218" s="34"/>
      <c r="Z218" s="35"/>
      <c r="AA218" s="49"/>
      <c r="AB218" s="53"/>
    </row>
    <row r="219" spans="2:28" ht="12.75">
      <c r="B219" s="27"/>
      <c r="C219" s="27"/>
      <c r="D219" s="32"/>
      <c r="E219" s="11"/>
      <c r="F219" s="11"/>
      <c r="G219" s="11"/>
      <c r="H219" s="11"/>
      <c r="I219" s="11"/>
      <c r="J219" s="11"/>
      <c r="K219" s="41"/>
      <c r="L219" s="29"/>
      <c r="N219" s="29"/>
      <c r="O219" s="31"/>
      <c r="P219" s="32"/>
      <c r="Q219" s="33"/>
      <c r="R219" s="32"/>
      <c r="S219" s="34"/>
      <c r="T219" s="32"/>
      <c r="U219" s="34"/>
      <c r="V219" s="32"/>
      <c r="W219" s="34"/>
      <c r="X219" s="32"/>
      <c r="Y219" s="34"/>
      <c r="Z219" s="35"/>
      <c r="AA219" s="49"/>
      <c r="AB219" s="53"/>
    </row>
    <row r="220" spans="2:28" ht="12.75">
      <c r="B220" s="27"/>
      <c r="C220" s="27"/>
      <c r="D220" s="32"/>
      <c r="E220" s="11"/>
      <c r="F220" s="11"/>
      <c r="G220" s="11"/>
      <c r="H220" s="11"/>
      <c r="I220" s="11"/>
      <c r="J220" s="11"/>
      <c r="K220" s="41"/>
      <c r="L220" s="29"/>
      <c r="N220" s="29"/>
      <c r="O220" s="31"/>
      <c r="P220" s="32"/>
      <c r="Q220" s="33"/>
      <c r="R220" s="32"/>
      <c r="S220" s="34"/>
      <c r="T220" s="32"/>
      <c r="U220" s="34"/>
      <c r="V220" s="32"/>
      <c r="W220" s="34"/>
      <c r="X220" s="32"/>
      <c r="Y220" s="34"/>
      <c r="Z220" s="35"/>
      <c r="AA220" s="49"/>
      <c r="AB220" s="53"/>
    </row>
    <row r="221" spans="2:28" ht="12.75">
      <c r="B221" s="27"/>
      <c r="C221" s="27"/>
      <c r="D221" s="32"/>
      <c r="E221" s="11"/>
      <c r="F221" s="11"/>
      <c r="G221" s="11"/>
      <c r="H221" s="11"/>
      <c r="I221" s="11"/>
      <c r="J221" s="11"/>
      <c r="K221" s="41"/>
      <c r="L221" s="29"/>
      <c r="N221" s="29"/>
      <c r="O221" s="31"/>
      <c r="P221" s="32"/>
      <c r="Q221" s="33"/>
      <c r="R221" s="32"/>
      <c r="S221" s="34"/>
      <c r="T221" s="32"/>
      <c r="U221" s="34"/>
      <c r="V221" s="32"/>
      <c r="W221" s="34"/>
      <c r="X221" s="32"/>
      <c r="Y221" s="34"/>
      <c r="Z221" s="35"/>
      <c r="AA221" s="49"/>
      <c r="AB221" s="53"/>
    </row>
    <row r="222" spans="2:28" ht="12.75">
      <c r="B222" s="27"/>
      <c r="C222" s="27"/>
      <c r="D222" s="32"/>
      <c r="E222" s="11"/>
      <c r="F222" s="11"/>
      <c r="G222" s="11"/>
      <c r="H222" s="11"/>
      <c r="I222" s="11"/>
      <c r="J222" s="11"/>
      <c r="K222" s="41"/>
      <c r="L222" s="29"/>
      <c r="N222" s="29"/>
      <c r="O222" s="31"/>
      <c r="P222" s="32"/>
      <c r="Q222" s="33"/>
      <c r="R222" s="32"/>
      <c r="S222" s="34"/>
      <c r="T222" s="32"/>
      <c r="U222" s="34"/>
      <c r="V222" s="32"/>
      <c r="W222" s="34"/>
      <c r="X222" s="32"/>
      <c r="Y222" s="34"/>
      <c r="Z222" s="35"/>
      <c r="AA222" s="49"/>
      <c r="AB222" s="53"/>
    </row>
    <row r="223" spans="2:28" ht="12.75">
      <c r="B223" s="27"/>
      <c r="C223" s="27"/>
      <c r="D223" s="32"/>
      <c r="E223" s="11"/>
      <c r="F223" s="11"/>
      <c r="G223" s="11"/>
      <c r="H223" s="11"/>
      <c r="I223" s="11"/>
      <c r="J223" s="11"/>
      <c r="K223" s="41"/>
      <c r="L223" s="29"/>
      <c r="N223" s="29"/>
      <c r="O223" s="31"/>
      <c r="P223" s="32"/>
      <c r="Q223" s="33"/>
      <c r="R223" s="32"/>
      <c r="S223" s="34"/>
      <c r="T223" s="32"/>
      <c r="U223" s="34"/>
      <c r="V223" s="32"/>
      <c r="W223" s="34"/>
      <c r="X223" s="32"/>
      <c r="Y223" s="34"/>
      <c r="Z223" s="35"/>
      <c r="AA223" s="49"/>
      <c r="AB223" s="53"/>
    </row>
    <row r="224" spans="2:28" ht="12.75">
      <c r="B224" s="27"/>
      <c r="C224" s="27"/>
      <c r="D224" s="32"/>
      <c r="E224" s="11"/>
      <c r="F224" s="11"/>
      <c r="G224" s="11"/>
      <c r="H224" s="11"/>
      <c r="I224" s="11"/>
      <c r="J224" s="11"/>
      <c r="K224" s="41"/>
      <c r="L224" s="29"/>
      <c r="N224" s="29"/>
      <c r="O224" s="31"/>
      <c r="P224" s="32"/>
      <c r="Q224" s="33"/>
      <c r="R224" s="32"/>
      <c r="S224" s="34"/>
      <c r="T224" s="32"/>
      <c r="U224" s="34"/>
      <c r="V224" s="32"/>
      <c r="W224" s="34"/>
      <c r="X224" s="32"/>
      <c r="Y224" s="34"/>
      <c r="Z224" s="35"/>
      <c r="AA224" s="49"/>
      <c r="AB224" s="53"/>
    </row>
    <row r="225" spans="2:28" ht="12.75">
      <c r="B225" s="27"/>
      <c r="C225" s="27"/>
      <c r="D225" s="32"/>
      <c r="E225" s="11"/>
      <c r="F225" s="11"/>
      <c r="G225" s="11"/>
      <c r="H225" s="11"/>
      <c r="I225" s="11"/>
      <c r="J225" s="11"/>
      <c r="K225" s="41"/>
      <c r="L225" s="29"/>
      <c r="N225" s="29"/>
      <c r="O225" s="31"/>
      <c r="P225" s="32"/>
      <c r="Q225" s="33"/>
      <c r="R225" s="32"/>
      <c r="S225" s="34"/>
      <c r="T225" s="32"/>
      <c r="U225" s="34"/>
      <c r="V225" s="32"/>
      <c r="W225" s="34"/>
      <c r="X225" s="32"/>
      <c r="Y225" s="34"/>
      <c r="Z225" s="35"/>
      <c r="AA225" s="49"/>
      <c r="AB225" s="53"/>
    </row>
    <row r="226" spans="2:28" ht="12.75">
      <c r="B226" s="27"/>
      <c r="C226" s="27"/>
      <c r="D226" s="32"/>
      <c r="E226" s="11"/>
      <c r="F226" s="11"/>
      <c r="G226" s="11"/>
      <c r="H226" s="11"/>
      <c r="I226" s="11"/>
      <c r="J226" s="11"/>
      <c r="K226" s="41"/>
      <c r="L226" s="29"/>
      <c r="N226" s="29"/>
      <c r="O226" s="31"/>
      <c r="P226" s="32"/>
      <c r="Q226" s="33"/>
      <c r="R226" s="32"/>
      <c r="S226" s="34"/>
      <c r="T226" s="32"/>
      <c r="U226" s="34"/>
      <c r="V226" s="32"/>
      <c r="W226" s="34"/>
      <c r="X226" s="32"/>
      <c r="Y226" s="34"/>
      <c r="Z226" s="35"/>
      <c r="AA226" s="49"/>
      <c r="AB226" s="53"/>
    </row>
    <row r="227" spans="2:28" ht="12.75">
      <c r="B227" s="27"/>
      <c r="C227" s="27"/>
      <c r="D227" s="32"/>
      <c r="E227" s="11"/>
      <c r="F227" s="11"/>
      <c r="G227" s="11"/>
      <c r="H227" s="11"/>
      <c r="I227" s="11"/>
      <c r="J227" s="11"/>
      <c r="K227" s="41"/>
      <c r="L227" s="29"/>
      <c r="N227" s="29"/>
      <c r="O227" s="31"/>
      <c r="P227" s="32"/>
      <c r="Q227" s="33"/>
      <c r="R227" s="32"/>
      <c r="S227" s="34"/>
      <c r="T227" s="32"/>
      <c r="U227" s="34"/>
      <c r="V227" s="32"/>
      <c r="W227" s="34"/>
      <c r="X227" s="32"/>
      <c r="Y227" s="34"/>
      <c r="Z227" s="35"/>
      <c r="AA227" s="49"/>
      <c r="AB227" s="53"/>
    </row>
    <row r="228" spans="2:28" ht="12.75">
      <c r="B228" s="27"/>
      <c r="C228" s="27"/>
      <c r="D228" s="32"/>
      <c r="E228" s="11"/>
      <c r="F228" s="11"/>
      <c r="G228" s="11"/>
      <c r="H228" s="11"/>
      <c r="I228" s="11"/>
      <c r="J228" s="11"/>
      <c r="K228" s="41"/>
      <c r="L228" s="29"/>
      <c r="N228" s="29"/>
      <c r="O228" s="31"/>
      <c r="P228" s="32"/>
      <c r="Q228" s="33"/>
      <c r="R228" s="32"/>
      <c r="S228" s="34"/>
      <c r="T228" s="32"/>
      <c r="U228" s="34"/>
      <c r="V228" s="32"/>
      <c r="W228" s="34"/>
      <c r="X228" s="32"/>
      <c r="Y228" s="34"/>
      <c r="Z228" s="35"/>
      <c r="AA228" s="49"/>
      <c r="AB228" s="53"/>
    </row>
    <row r="229" spans="2:28" ht="12.75">
      <c r="B229" s="27"/>
      <c r="C229" s="27"/>
      <c r="D229" s="32"/>
      <c r="E229" s="11"/>
      <c r="F229" s="11"/>
      <c r="G229" s="11"/>
      <c r="H229" s="11"/>
      <c r="I229" s="11"/>
      <c r="J229" s="11"/>
      <c r="K229" s="41"/>
      <c r="L229" s="29"/>
      <c r="N229" s="29"/>
      <c r="O229" s="31"/>
      <c r="P229" s="32"/>
      <c r="Q229" s="33"/>
      <c r="R229" s="32"/>
      <c r="S229" s="34"/>
      <c r="T229" s="32"/>
      <c r="U229" s="34"/>
      <c r="V229" s="32"/>
      <c r="W229" s="34"/>
      <c r="X229" s="32"/>
      <c r="Y229" s="34"/>
      <c r="Z229" s="35"/>
      <c r="AA229" s="49"/>
      <c r="AB229" s="53"/>
    </row>
    <row r="230" spans="2:28" ht="12.75">
      <c r="B230" s="27"/>
      <c r="C230" s="27"/>
      <c r="D230" s="32"/>
      <c r="E230" s="11"/>
      <c r="F230" s="11"/>
      <c r="G230" s="11"/>
      <c r="H230" s="11"/>
      <c r="I230" s="11"/>
      <c r="J230" s="11"/>
      <c r="K230" s="41"/>
      <c r="L230" s="29"/>
      <c r="N230" s="29"/>
      <c r="O230" s="31"/>
      <c r="P230" s="32"/>
      <c r="Q230" s="33"/>
      <c r="R230" s="32"/>
      <c r="S230" s="34"/>
      <c r="T230" s="32"/>
      <c r="U230" s="34"/>
      <c r="V230" s="32"/>
      <c r="W230" s="34"/>
      <c r="X230" s="32"/>
      <c r="Y230" s="34"/>
      <c r="Z230" s="35"/>
      <c r="AA230" s="49"/>
      <c r="AB230" s="53"/>
    </row>
    <row r="231" spans="2:28" ht="12.75">
      <c r="B231" s="27"/>
      <c r="C231" s="27"/>
      <c r="D231" s="32"/>
      <c r="E231" s="11"/>
      <c r="F231" s="11"/>
      <c r="G231" s="11"/>
      <c r="H231" s="11"/>
      <c r="I231" s="11"/>
      <c r="J231" s="11"/>
      <c r="K231" s="41"/>
      <c r="L231" s="29"/>
      <c r="N231" s="29"/>
      <c r="O231" s="31"/>
      <c r="P231" s="32"/>
      <c r="Q231" s="33"/>
      <c r="R231" s="32"/>
      <c r="S231" s="34"/>
      <c r="T231" s="32"/>
      <c r="U231" s="34"/>
      <c r="V231" s="32"/>
      <c r="W231" s="34"/>
      <c r="X231" s="32"/>
      <c r="Y231" s="34"/>
      <c r="Z231" s="35"/>
      <c r="AA231" s="49"/>
      <c r="AB231" s="53"/>
    </row>
    <row r="232" spans="2:28" ht="12.75">
      <c r="B232" s="27"/>
      <c r="C232" s="27"/>
      <c r="D232" s="32"/>
      <c r="E232" s="11"/>
      <c r="F232" s="11"/>
      <c r="G232" s="11"/>
      <c r="H232" s="11"/>
      <c r="I232" s="11"/>
      <c r="J232" s="11"/>
      <c r="K232" s="41"/>
      <c r="L232" s="29"/>
      <c r="N232" s="29"/>
      <c r="O232" s="31"/>
      <c r="P232" s="32"/>
      <c r="Q232" s="33"/>
      <c r="R232" s="32"/>
      <c r="S232" s="34"/>
      <c r="T232" s="32"/>
      <c r="U232" s="34"/>
      <c r="V232" s="32"/>
      <c r="W232" s="34"/>
      <c r="X232" s="32"/>
      <c r="Y232" s="34"/>
      <c r="Z232" s="35"/>
      <c r="AA232" s="49"/>
      <c r="AB232" s="53"/>
    </row>
    <row r="233" spans="2:28" ht="12.75">
      <c r="B233" s="27"/>
      <c r="C233" s="27"/>
      <c r="D233" s="32"/>
      <c r="E233" s="11"/>
      <c r="F233" s="11"/>
      <c r="G233" s="11"/>
      <c r="H233" s="11"/>
      <c r="I233" s="11"/>
      <c r="J233" s="11"/>
      <c r="K233" s="41"/>
      <c r="L233" s="29"/>
      <c r="N233" s="29"/>
      <c r="O233" s="31"/>
      <c r="P233" s="32"/>
      <c r="Q233" s="33"/>
      <c r="R233" s="32"/>
      <c r="S233" s="34"/>
      <c r="T233" s="32"/>
      <c r="U233" s="34"/>
      <c r="V233" s="32"/>
      <c r="W233" s="34"/>
      <c r="X233" s="32"/>
      <c r="Y233" s="34"/>
      <c r="Z233" s="35"/>
      <c r="AA233" s="49"/>
      <c r="AB233" s="53"/>
    </row>
    <row r="234" spans="2:28" ht="12.75">
      <c r="B234" s="27"/>
      <c r="C234" s="27"/>
      <c r="D234" s="32"/>
      <c r="E234" s="11"/>
      <c r="F234" s="11"/>
      <c r="G234" s="11"/>
      <c r="H234" s="11"/>
      <c r="I234" s="11"/>
      <c r="J234" s="11"/>
      <c r="K234" s="41"/>
      <c r="L234" s="29"/>
      <c r="N234" s="29"/>
      <c r="O234" s="31"/>
      <c r="P234" s="32"/>
      <c r="Q234" s="33"/>
      <c r="R234" s="32"/>
      <c r="S234" s="34"/>
      <c r="T234" s="32"/>
      <c r="U234" s="34"/>
      <c r="V234" s="32"/>
      <c r="W234" s="34"/>
      <c r="X234" s="32"/>
      <c r="Y234" s="34"/>
      <c r="Z234" s="35"/>
      <c r="AA234" s="49"/>
      <c r="AB234" s="53"/>
    </row>
    <row r="235" spans="2:28" ht="12.75">
      <c r="B235" s="27"/>
      <c r="C235" s="27"/>
      <c r="D235" s="32"/>
      <c r="E235" s="11"/>
      <c r="F235" s="11"/>
      <c r="G235" s="11"/>
      <c r="H235" s="11"/>
      <c r="I235" s="11"/>
      <c r="J235" s="11"/>
      <c r="K235" s="41"/>
      <c r="L235" s="29"/>
      <c r="N235" s="29"/>
      <c r="O235" s="31"/>
      <c r="P235" s="32"/>
      <c r="Q235" s="33"/>
      <c r="R235" s="32"/>
      <c r="S235" s="34"/>
      <c r="T235" s="32"/>
      <c r="U235" s="34"/>
      <c r="V235" s="32"/>
      <c r="W235" s="34"/>
      <c r="X235" s="32"/>
      <c r="Y235" s="34"/>
      <c r="Z235" s="35"/>
      <c r="AA235" s="49"/>
      <c r="AB235" s="53"/>
    </row>
    <row r="236" spans="2:28" ht="12.75">
      <c r="B236" s="27"/>
      <c r="C236" s="27"/>
      <c r="D236" s="32"/>
      <c r="E236" s="11"/>
      <c r="F236" s="11"/>
      <c r="G236" s="11"/>
      <c r="H236" s="11"/>
      <c r="I236" s="11"/>
      <c r="J236" s="11"/>
      <c r="K236" s="41"/>
      <c r="L236" s="29"/>
      <c r="N236" s="29"/>
      <c r="O236" s="31"/>
      <c r="P236" s="32"/>
      <c r="Q236" s="33"/>
      <c r="R236" s="32"/>
      <c r="S236" s="34"/>
      <c r="T236" s="32"/>
      <c r="U236" s="34"/>
      <c r="V236" s="32"/>
      <c r="W236" s="34"/>
      <c r="X236" s="32"/>
      <c r="Y236" s="34"/>
      <c r="Z236" s="35"/>
      <c r="AA236" s="49"/>
      <c r="AB236" s="53"/>
    </row>
    <row r="237" spans="2:28" ht="12.75">
      <c r="B237" s="27"/>
      <c r="C237" s="27"/>
      <c r="D237" s="32"/>
      <c r="E237" s="11"/>
      <c r="F237" s="11"/>
      <c r="G237" s="11"/>
      <c r="H237" s="11"/>
      <c r="I237" s="11"/>
      <c r="J237" s="11"/>
      <c r="K237" s="9"/>
      <c r="L237" s="29"/>
      <c r="N237" s="29"/>
      <c r="O237" s="31"/>
      <c r="P237" s="32"/>
      <c r="Q237" s="33"/>
      <c r="R237" s="32"/>
      <c r="S237" s="34"/>
      <c r="T237" s="32"/>
      <c r="U237" s="34"/>
      <c r="V237" s="32"/>
      <c r="W237" s="34"/>
      <c r="X237" s="32"/>
      <c r="Y237" s="34"/>
      <c r="Z237" s="35"/>
      <c r="AA237" s="49"/>
      <c r="AB237" s="53"/>
    </row>
    <row r="238" spans="2:15" ht="12.75">
      <c r="B238" s="27"/>
      <c r="C238" s="27"/>
      <c r="D238" s="11"/>
      <c r="E238" s="11"/>
      <c r="F238" s="11"/>
      <c r="G238" s="11"/>
      <c r="H238" s="11"/>
      <c r="I238" s="11"/>
      <c r="J238" s="11"/>
      <c r="K238" s="9"/>
      <c r="L238" s="42"/>
      <c r="N238" s="42"/>
      <c r="O238" s="42"/>
    </row>
    <row r="239" spans="11:15" ht="12.75">
      <c r="K239" s="9"/>
      <c r="L239" s="42"/>
      <c r="N239" s="42"/>
      <c r="O239" s="42"/>
    </row>
    <row r="240" spans="11:15" ht="12.75">
      <c r="K240" s="9"/>
      <c r="L240" s="42"/>
      <c r="N240" s="42"/>
      <c r="O240" s="42"/>
    </row>
    <row r="241" spans="11:15" ht="12.75">
      <c r="K241" s="9"/>
      <c r="L241" s="42"/>
      <c r="N241" s="42"/>
      <c r="O241" s="42"/>
    </row>
    <row r="242" spans="11:15" ht="12.75">
      <c r="K242" s="9"/>
      <c r="L242" s="42"/>
      <c r="N242" s="42"/>
      <c r="O242" s="42"/>
    </row>
    <row r="243" spans="11:15" ht="12.75">
      <c r="K243" s="9"/>
      <c r="L243" s="42"/>
      <c r="N243" s="42"/>
      <c r="O243" s="42"/>
    </row>
    <row r="244" spans="11:15" ht="12.75">
      <c r="K244" s="9"/>
      <c r="L244" s="42"/>
      <c r="N244" s="42"/>
      <c r="O244" s="42"/>
    </row>
    <row r="245" spans="11:15" ht="12.75">
      <c r="K245" s="9"/>
      <c r="L245" s="42"/>
      <c r="N245" s="42"/>
      <c r="O245" s="42"/>
    </row>
    <row r="246" spans="11:15" ht="12.75">
      <c r="K246" s="9"/>
      <c r="L246" s="42"/>
      <c r="N246" s="42"/>
      <c r="O246" s="42"/>
    </row>
    <row r="247" spans="11:15" ht="12.75">
      <c r="K247" s="9"/>
      <c r="L247" s="42"/>
      <c r="N247" s="42"/>
      <c r="O247" s="42"/>
    </row>
    <row r="248" spans="11:15" ht="12.75">
      <c r="K248" s="9"/>
      <c r="L248" s="42"/>
      <c r="N248" s="42"/>
      <c r="O248" s="42"/>
    </row>
    <row r="249" spans="11:15" ht="12.75">
      <c r="K249" s="9"/>
      <c r="L249" s="42"/>
      <c r="N249" s="42"/>
      <c r="O249" s="42"/>
    </row>
    <row r="250" spans="11:15" ht="12.75">
      <c r="K250" s="9"/>
      <c r="L250" s="42"/>
      <c r="N250" s="42"/>
      <c r="O250" s="42"/>
    </row>
    <row r="251" spans="11:15" ht="12.75">
      <c r="K251" s="9"/>
      <c r="L251" s="42"/>
      <c r="N251" s="42"/>
      <c r="O251" s="42"/>
    </row>
    <row r="252" spans="11:15" ht="12.75">
      <c r="K252" s="9"/>
      <c r="L252" s="42"/>
      <c r="N252" s="42"/>
      <c r="O252" s="42"/>
    </row>
    <row r="253" spans="11:15" ht="12.75">
      <c r="K253" s="9"/>
      <c r="L253" s="42"/>
      <c r="N253" s="42"/>
      <c r="O253" s="42"/>
    </row>
    <row r="254" spans="11:15" ht="12.75">
      <c r="K254" s="9"/>
      <c r="L254" s="42"/>
      <c r="N254" s="42"/>
      <c r="O254" s="42"/>
    </row>
    <row r="255" spans="11:15" ht="12.75">
      <c r="K255" s="9"/>
      <c r="L255" s="42"/>
      <c r="N255" s="42"/>
      <c r="O255" s="42"/>
    </row>
    <row r="256" spans="11:15" ht="12.75">
      <c r="K256" s="9"/>
      <c r="L256" s="42"/>
      <c r="N256" s="42"/>
      <c r="O256" s="42"/>
    </row>
    <row r="257" spans="11:15" ht="12.75">
      <c r="K257" s="9"/>
      <c r="L257" s="42"/>
      <c r="N257" s="42"/>
      <c r="O257" s="42"/>
    </row>
    <row r="258" spans="11:15" ht="12.75">
      <c r="K258" s="9"/>
      <c r="L258" s="42"/>
      <c r="N258" s="42"/>
      <c r="O258" s="42"/>
    </row>
    <row r="259" spans="11:15" ht="12.75">
      <c r="K259" s="9"/>
      <c r="L259" s="42"/>
      <c r="N259" s="42"/>
      <c r="O259" s="42"/>
    </row>
    <row r="260" spans="11:15" ht="12.75">
      <c r="K260" s="9"/>
      <c r="L260" s="42"/>
      <c r="N260" s="42"/>
      <c r="O260" s="42"/>
    </row>
    <row r="261" spans="11:15" ht="12.75">
      <c r="K261" s="9"/>
      <c r="L261" s="42"/>
      <c r="N261" s="42"/>
      <c r="O261" s="42"/>
    </row>
    <row r="262" spans="11:15" ht="12.75">
      <c r="K262" s="9"/>
      <c r="L262" s="42"/>
      <c r="N262" s="42"/>
      <c r="O262" s="42"/>
    </row>
    <row r="263" spans="11:15" ht="12.75">
      <c r="K263" s="9"/>
      <c r="L263" s="42"/>
      <c r="N263" s="42"/>
      <c r="O263" s="42"/>
    </row>
    <row r="264" spans="11:15" ht="12.75">
      <c r="K264" s="9"/>
      <c r="L264" s="42"/>
      <c r="N264" s="42"/>
      <c r="O264" s="42"/>
    </row>
    <row r="265" spans="11:15" ht="12.75">
      <c r="K265" s="9"/>
      <c r="L265" s="42"/>
      <c r="N265" s="42"/>
      <c r="O265" s="42"/>
    </row>
    <row r="266" spans="11:15" ht="12.75">
      <c r="K266" s="9"/>
      <c r="L266" s="42"/>
      <c r="N266" s="42"/>
      <c r="O266" s="42"/>
    </row>
    <row r="267" spans="11:15" ht="12.75">
      <c r="K267" s="9"/>
      <c r="L267" s="42"/>
      <c r="N267" s="42"/>
      <c r="O267" s="42"/>
    </row>
    <row r="268" spans="11:15" ht="12.75">
      <c r="K268" s="9"/>
      <c r="L268" s="42"/>
      <c r="N268" s="42"/>
      <c r="O268" s="42"/>
    </row>
    <row r="269" spans="11:15" ht="12.75">
      <c r="K269" s="9"/>
      <c r="L269" s="42"/>
      <c r="N269" s="42"/>
      <c r="O269" s="42"/>
    </row>
    <row r="270" spans="11:15" ht="12.75">
      <c r="K270" s="9"/>
      <c r="L270" s="42"/>
      <c r="N270" s="42"/>
      <c r="O270" s="42"/>
    </row>
    <row r="271" spans="11:15" ht="12.75">
      <c r="K271" s="9"/>
      <c r="L271" s="42"/>
      <c r="N271" s="42"/>
      <c r="O271" s="42"/>
    </row>
    <row r="272" spans="11:15" ht="12.75">
      <c r="K272" s="9"/>
      <c r="L272" s="42"/>
      <c r="N272" s="42"/>
      <c r="O272" s="42"/>
    </row>
    <row r="273" spans="11:15" ht="12.75">
      <c r="K273" s="9"/>
      <c r="L273" s="42"/>
      <c r="N273" s="42"/>
      <c r="O273" s="42"/>
    </row>
    <row r="274" spans="11:15" ht="12.75">
      <c r="K274" s="9"/>
      <c r="L274" s="42"/>
      <c r="N274" s="42"/>
      <c r="O274" s="42"/>
    </row>
    <row r="275" spans="11:15" ht="12.75">
      <c r="K275" s="9"/>
      <c r="L275" s="42"/>
      <c r="N275" s="42"/>
      <c r="O275" s="42"/>
    </row>
    <row r="276" spans="11:15" ht="12.75">
      <c r="K276" s="42"/>
      <c r="L276" s="42"/>
      <c r="N276" s="42"/>
      <c r="O276" s="42"/>
    </row>
    <row r="277" spans="11:15" ht="12.75">
      <c r="K277" s="42"/>
      <c r="L277" s="42"/>
      <c r="N277" s="42"/>
      <c r="O277" s="42"/>
    </row>
    <row r="278" spans="11:15" ht="12.75">
      <c r="K278" s="42"/>
      <c r="L278" s="42"/>
      <c r="N278" s="42"/>
      <c r="O278" s="42"/>
    </row>
    <row r="279" spans="11:15" ht="12.75">
      <c r="K279" s="42"/>
      <c r="L279" s="42"/>
      <c r="N279" s="42"/>
      <c r="O279" s="42"/>
    </row>
    <row r="280" spans="11:15" ht="12.75">
      <c r="K280" s="42"/>
      <c r="L280" s="42"/>
      <c r="N280" s="42"/>
      <c r="O280" s="42"/>
    </row>
    <row r="281" spans="11:15" ht="12.75">
      <c r="K281" s="42"/>
      <c r="L281" s="42"/>
      <c r="N281" s="42"/>
      <c r="O281" s="42"/>
    </row>
    <row r="282" spans="11:15" ht="12.75">
      <c r="K282" s="42"/>
      <c r="L282" s="42"/>
      <c r="N282" s="42"/>
      <c r="O282" s="42"/>
    </row>
    <row r="283" spans="11:15" ht="12.75">
      <c r="K283" s="42"/>
      <c r="L283" s="42"/>
      <c r="N283" s="42"/>
      <c r="O283" s="42"/>
    </row>
    <row r="284" spans="11:15" ht="12.75">
      <c r="K284" s="42"/>
      <c r="L284" s="42"/>
      <c r="N284" s="42"/>
      <c r="O284" s="42"/>
    </row>
    <row r="285" spans="11:15" ht="12.75">
      <c r="K285" s="42"/>
      <c r="L285" s="42"/>
      <c r="N285" s="42"/>
      <c r="O285" s="42"/>
    </row>
    <row r="286" spans="11:15" ht="12.75">
      <c r="K286" s="42"/>
      <c r="L286" s="42"/>
      <c r="N286" s="42"/>
      <c r="O286" s="42"/>
    </row>
    <row r="287" spans="11:15" ht="12.75">
      <c r="K287" s="42"/>
      <c r="L287" s="42"/>
      <c r="N287" s="42"/>
      <c r="O287" s="42"/>
    </row>
    <row r="288" spans="11:15" ht="12.75">
      <c r="K288" s="42"/>
      <c r="L288" s="42"/>
      <c r="N288" s="42"/>
      <c r="O288" s="42"/>
    </row>
    <row r="289" spans="11:15" ht="12.75">
      <c r="K289" s="42"/>
      <c r="L289" s="42"/>
      <c r="N289" s="42"/>
      <c r="O289" s="42"/>
    </row>
    <row r="290" spans="11:15" ht="12.75">
      <c r="K290" s="42"/>
      <c r="L290" s="42"/>
      <c r="N290" s="42"/>
      <c r="O290" s="42"/>
    </row>
    <row r="291" spans="11:15" ht="12.75">
      <c r="K291" s="42"/>
      <c r="L291" s="42"/>
      <c r="N291" s="42"/>
      <c r="O291" s="42"/>
    </row>
    <row r="292" spans="11:15" ht="12.75">
      <c r="K292" s="42"/>
      <c r="L292" s="42"/>
      <c r="N292" s="42"/>
      <c r="O292" s="42"/>
    </row>
    <row r="293" spans="11:15" ht="12.75">
      <c r="K293" s="42"/>
      <c r="L293" s="42"/>
      <c r="N293" s="42"/>
      <c r="O293" s="42"/>
    </row>
    <row r="294" spans="11:15" ht="12.75">
      <c r="K294" s="42"/>
      <c r="L294" s="42"/>
      <c r="N294" s="42"/>
      <c r="O294" s="42"/>
    </row>
    <row r="295" spans="11:15" ht="12.75">
      <c r="K295" s="42"/>
      <c r="L295" s="42"/>
      <c r="N295" s="42"/>
      <c r="O295" s="42"/>
    </row>
    <row r="296" spans="11:15" ht="12.75">
      <c r="K296" s="42"/>
      <c r="L296" s="42"/>
      <c r="N296" s="42"/>
      <c r="O296" s="42"/>
    </row>
    <row r="297" spans="11:15" ht="12.75">
      <c r="K297" s="42"/>
      <c r="L297" s="42"/>
      <c r="N297" s="42"/>
      <c r="O297" s="42"/>
    </row>
    <row r="298" spans="11:15" ht="12.75">
      <c r="K298" s="42"/>
      <c r="L298" s="42"/>
      <c r="N298" s="42"/>
      <c r="O298" s="42"/>
    </row>
    <row r="299" spans="11:15" ht="12.75">
      <c r="K299" s="42"/>
      <c r="L299" s="42"/>
      <c r="N299" s="42"/>
      <c r="O299" s="42"/>
    </row>
    <row r="300" spans="11:15" ht="12.75">
      <c r="K300" s="42"/>
      <c r="L300" s="42"/>
      <c r="N300" s="42"/>
      <c r="O300" s="42"/>
    </row>
    <row r="301" spans="11:15" ht="12.75">
      <c r="K301" s="42"/>
      <c r="L301" s="42"/>
      <c r="N301" s="42"/>
      <c r="O301" s="42"/>
    </row>
    <row r="302" spans="11:15" ht="12.75">
      <c r="K302" s="42"/>
      <c r="L302" s="42"/>
      <c r="N302" s="42"/>
      <c r="O302" s="42"/>
    </row>
    <row r="303" spans="11:15" ht="12.75">
      <c r="K303" s="42"/>
      <c r="L303" s="42"/>
      <c r="N303" s="42"/>
      <c r="O303" s="42"/>
    </row>
    <row r="304" spans="11:15" ht="12.75">
      <c r="K304" s="42"/>
      <c r="L304" s="42"/>
      <c r="N304" s="42"/>
      <c r="O304" s="42"/>
    </row>
    <row r="305" spans="11:15" ht="12.75">
      <c r="K305" s="42"/>
      <c r="L305" s="42"/>
      <c r="N305" s="42"/>
      <c r="O305" s="42"/>
    </row>
    <row r="306" spans="11:15" ht="12.75">
      <c r="K306" s="42"/>
      <c r="L306" s="42"/>
      <c r="N306" s="42"/>
      <c r="O306" s="42"/>
    </row>
    <row r="307" spans="11:15" ht="12.75">
      <c r="K307" s="42"/>
      <c r="L307" s="42"/>
      <c r="N307" s="42"/>
      <c r="O307" s="42"/>
    </row>
    <row r="308" spans="11:15" ht="12.75">
      <c r="K308" s="42"/>
      <c r="L308" s="42"/>
      <c r="N308" s="42"/>
      <c r="O308" s="42"/>
    </row>
    <row r="309" spans="11:15" ht="12.75">
      <c r="K309" s="42"/>
      <c r="L309" s="42"/>
      <c r="N309" s="42"/>
      <c r="O309" s="42"/>
    </row>
    <row r="310" spans="11:15" ht="12.75">
      <c r="K310" s="42"/>
      <c r="L310" s="42"/>
      <c r="N310" s="42"/>
      <c r="O310" s="42"/>
    </row>
    <row r="311" spans="11:15" ht="12.75">
      <c r="K311" s="42"/>
      <c r="L311" s="42"/>
      <c r="N311" s="42"/>
      <c r="O311" s="42"/>
    </row>
    <row r="312" spans="11:15" ht="12.75">
      <c r="K312" s="42"/>
      <c r="L312" s="42"/>
      <c r="N312" s="42"/>
      <c r="O312" s="42"/>
    </row>
    <row r="313" spans="11:15" ht="12.75">
      <c r="K313" s="42"/>
      <c r="L313" s="42"/>
      <c r="N313" s="42"/>
      <c r="O313" s="42"/>
    </row>
    <row r="314" spans="11:15" ht="12.75">
      <c r="K314" s="42"/>
      <c r="L314" s="42"/>
      <c r="N314" s="42"/>
      <c r="O314" s="42"/>
    </row>
    <row r="315" spans="11:15" ht="12.75">
      <c r="K315" s="42"/>
      <c r="L315" s="42"/>
      <c r="N315" s="42"/>
      <c r="O315" s="42"/>
    </row>
    <row r="316" spans="11:15" ht="12.75">
      <c r="K316" s="42"/>
      <c r="L316" s="42"/>
      <c r="N316" s="42"/>
      <c r="O316" s="42"/>
    </row>
    <row r="317" spans="11:15" ht="12.75">
      <c r="K317" s="42"/>
      <c r="L317" s="42"/>
      <c r="N317" s="42"/>
      <c r="O317" s="42"/>
    </row>
    <row r="318" spans="11:15" ht="12.75">
      <c r="K318" s="42"/>
      <c r="L318" s="42"/>
      <c r="N318" s="42"/>
      <c r="O318" s="42"/>
    </row>
    <row r="319" spans="11:15" ht="12.75">
      <c r="K319" s="42"/>
      <c r="L319" s="42"/>
      <c r="N319" s="42"/>
      <c r="O319" s="42"/>
    </row>
    <row r="320" spans="11:15" ht="12.75">
      <c r="K320" s="42"/>
      <c r="L320" s="42"/>
      <c r="N320" s="42"/>
      <c r="O320" s="42"/>
    </row>
    <row r="321" spans="11:15" ht="12.75">
      <c r="K321" s="42"/>
      <c r="L321" s="42"/>
      <c r="N321" s="42"/>
      <c r="O321" s="42"/>
    </row>
    <row r="322" spans="11:15" ht="12.75">
      <c r="K322" s="42"/>
      <c r="L322" s="42"/>
      <c r="N322" s="42"/>
      <c r="O322" s="42"/>
    </row>
    <row r="323" spans="11:15" ht="12.75">
      <c r="K323" s="42"/>
      <c r="L323" s="42"/>
      <c r="N323" s="42"/>
      <c r="O323" s="42"/>
    </row>
    <row r="324" spans="11:15" ht="12.75">
      <c r="K324" s="42"/>
      <c r="L324" s="42"/>
      <c r="N324" s="42"/>
      <c r="O324" s="42"/>
    </row>
    <row r="325" spans="11:15" ht="12.75">
      <c r="K325" s="42"/>
      <c r="L325" s="42"/>
      <c r="N325" s="42"/>
      <c r="O325" s="42"/>
    </row>
    <row r="326" spans="11:15" ht="12.75">
      <c r="K326" s="42"/>
      <c r="L326" s="42"/>
      <c r="N326" s="42"/>
      <c r="O326" s="42"/>
    </row>
    <row r="327" spans="11:15" ht="12.75">
      <c r="K327" s="42"/>
      <c r="L327" s="42"/>
      <c r="N327" s="42"/>
      <c r="O327" s="42"/>
    </row>
    <row r="328" spans="11:15" ht="12.75">
      <c r="K328" s="42"/>
      <c r="L328" s="42"/>
      <c r="N328" s="42"/>
      <c r="O328" s="42"/>
    </row>
    <row r="329" spans="11:15" ht="12.75">
      <c r="K329" s="42"/>
      <c r="L329" s="42"/>
      <c r="N329" s="42"/>
      <c r="O329" s="42"/>
    </row>
    <row r="330" spans="11:15" ht="12.75">
      <c r="K330" s="42"/>
      <c r="L330" s="42"/>
      <c r="N330" s="42"/>
      <c r="O330" s="42"/>
    </row>
    <row r="331" spans="11:15" ht="12.75">
      <c r="K331" s="42"/>
      <c r="L331" s="42"/>
      <c r="N331" s="42"/>
      <c r="O331" s="42"/>
    </row>
    <row r="332" spans="11:15" ht="12.75">
      <c r="K332" s="42"/>
      <c r="L332" s="42"/>
      <c r="N332" s="42"/>
      <c r="O332" s="42"/>
    </row>
    <row r="333" spans="11:15" ht="12.75">
      <c r="K333" s="42"/>
      <c r="L333" s="42"/>
      <c r="N333" s="42"/>
      <c r="O333" s="42"/>
    </row>
    <row r="334" spans="11:15" ht="12.75">
      <c r="K334" s="42"/>
      <c r="L334" s="42"/>
      <c r="N334" s="42"/>
      <c r="O334" s="42"/>
    </row>
    <row r="335" spans="11:15" ht="12.75">
      <c r="K335" s="42"/>
      <c r="L335" s="42"/>
      <c r="N335" s="42"/>
      <c r="O335" s="42"/>
    </row>
    <row r="336" spans="11:15" ht="12.75">
      <c r="K336" s="42"/>
      <c r="L336" s="42"/>
      <c r="N336" s="42"/>
      <c r="O336" s="42"/>
    </row>
    <row r="337" spans="11:15" ht="12.75">
      <c r="K337" s="42"/>
      <c r="L337" s="42"/>
      <c r="N337" s="42"/>
      <c r="O337" s="42"/>
    </row>
    <row r="338" spans="11:15" ht="12.75">
      <c r="K338" s="42"/>
      <c r="L338" s="42"/>
      <c r="N338" s="42"/>
      <c r="O338" s="42"/>
    </row>
    <row r="339" spans="11:15" ht="12.75">
      <c r="K339" s="42"/>
      <c r="L339" s="42"/>
      <c r="N339" s="42"/>
      <c r="O339" s="42"/>
    </row>
    <row r="340" spans="11:15" ht="12.75">
      <c r="K340" s="42"/>
      <c r="L340" s="42"/>
      <c r="N340" s="42"/>
      <c r="O340" s="42"/>
    </row>
    <row r="341" spans="11:15" ht="12.75">
      <c r="K341" s="42"/>
      <c r="L341" s="42"/>
      <c r="N341" s="42"/>
      <c r="O341" s="42"/>
    </row>
    <row r="342" spans="11:15" ht="12.75">
      <c r="K342" s="42"/>
      <c r="L342" s="42"/>
      <c r="N342" s="42"/>
      <c r="O342" s="42"/>
    </row>
    <row r="343" spans="11:15" ht="12.75">
      <c r="K343" s="42"/>
      <c r="L343" s="42"/>
      <c r="N343" s="42"/>
      <c r="O343" s="42"/>
    </row>
    <row r="344" spans="11:15" ht="12.75">
      <c r="K344" s="42"/>
      <c r="L344" s="42"/>
      <c r="N344" s="42"/>
      <c r="O344" s="42"/>
    </row>
    <row r="345" spans="11:15" ht="12.75">
      <c r="K345" s="42"/>
      <c r="L345" s="42"/>
      <c r="N345" s="42"/>
      <c r="O345" s="42"/>
    </row>
    <row r="346" spans="11:15" ht="12.75">
      <c r="K346" s="42"/>
      <c r="L346" s="42"/>
      <c r="N346" s="42"/>
      <c r="O346" s="42"/>
    </row>
    <row r="347" spans="11:15" ht="12.75">
      <c r="K347" s="42"/>
      <c r="L347" s="42"/>
      <c r="N347" s="42"/>
      <c r="O347" s="42"/>
    </row>
    <row r="348" spans="11:15" ht="12.75">
      <c r="K348" s="42"/>
      <c r="L348" s="42"/>
      <c r="N348" s="42"/>
      <c r="O348" s="42"/>
    </row>
    <row r="349" spans="11:15" ht="12.75">
      <c r="K349" s="42"/>
      <c r="L349" s="42"/>
      <c r="N349" s="42"/>
      <c r="O349" s="42"/>
    </row>
    <row r="350" spans="11:15" ht="12.75">
      <c r="K350" s="42"/>
      <c r="L350" s="42"/>
      <c r="N350" s="42"/>
      <c r="O350" s="42"/>
    </row>
    <row r="351" spans="11:15" ht="12.75">
      <c r="K351" s="42"/>
      <c r="L351" s="42"/>
      <c r="N351" s="42"/>
      <c r="O351" s="42"/>
    </row>
    <row r="352" spans="11:15" ht="12.75">
      <c r="K352" s="42"/>
      <c r="L352" s="42"/>
      <c r="N352" s="42"/>
      <c r="O352" s="42"/>
    </row>
    <row r="353" spans="11:15" ht="12.75">
      <c r="K353" s="42"/>
      <c r="L353" s="42"/>
      <c r="N353" s="42"/>
      <c r="O353" s="42"/>
    </row>
    <row r="354" spans="11:12" ht="12.75">
      <c r="K354" s="42"/>
      <c r="L354" s="42"/>
    </row>
    <row r="355" spans="11:12" ht="12.75">
      <c r="K355" s="42"/>
      <c r="L355" s="42"/>
    </row>
    <row r="356" spans="11:12" ht="12.75">
      <c r="K356" s="42"/>
      <c r="L356" s="42"/>
    </row>
    <row r="357" spans="11:12" ht="12.75">
      <c r="K357" s="42"/>
      <c r="L357" s="42"/>
    </row>
    <row r="358" spans="11:12" ht="12.75">
      <c r="K358" s="42"/>
      <c r="L358" s="42"/>
    </row>
    <row r="359" spans="11:12" ht="12.75">
      <c r="K359" s="42"/>
      <c r="L359" s="42"/>
    </row>
    <row r="360" spans="11:12" ht="12.75">
      <c r="K360" s="42"/>
      <c r="L360" s="42"/>
    </row>
    <row r="361" spans="11:12" ht="12.75">
      <c r="K361" s="42"/>
      <c r="L361" s="42"/>
    </row>
    <row r="362" spans="11:12" ht="12.75">
      <c r="K362" s="42"/>
      <c r="L362" s="42"/>
    </row>
    <row r="363" spans="11:12" ht="12.75">
      <c r="K363" s="42"/>
      <c r="L363" s="42"/>
    </row>
    <row r="364" spans="11:12" ht="12.75">
      <c r="K364" s="42"/>
      <c r="L364" s="42"/>
    </row>
    <row r="365" spans="11:12" ht="12.75">
      <c r="K365" s="42"/>
      <c r="L365" s="42"/>
    </row>
    <row r="366" spans="11:12" ht="12.75">
      <c r="K366" s="42"/>
      <c r="L366" s="42"/>
    </row>
    <row r="367" spans="11:12" ht="12.75">
      <c r="K367" s="42"/>
      <c r="L367" s="42"/>
    </row>
    <row r="368" ht="12.75">
      <c r="K368" s="42"/>
    </row>
    <row r="369" ht="12.75">
      <c r="K369" s="42"/>
    </row>
    <row r="370" ht="12.75">
      <c r="K370" s="42"/>
    </row>
    <row r="371" ht="12.75">
      <c r="K371" s="42"/>
    </row>
    <row r="372" ht="12.75">
      <c r="K372" s="4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Sussex-Wantage Regional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W. Perlee</dc:creator>
  <cp:keywords/>
  <dc:description/>
  <cp:lastModifiedBy>Bob Cary</cp:lastModifiedBy>
  <cp:lastPrinted>2006-05-21T17:10:57Z</cp:lastPrinted>
  <dcterms:created xsi:type="dcterms:W3CDTF">2004-05-09T01:29:52Z</dcterms:created>
  <dcterms:modified xsi:type="dcterms:W3CDTF">2006-05-21T22:22:46Z</dcterms:modified>
  <cp:category/>
  <cp:version/>
  <cp:contentType/>
  <cp:contentStatus/>
</cp:coreProperties>
</file>